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300 Log Worksheet" state="visible" r:id="rId5"/>
    <sheet sheetId="3" name="Examples" state="visible" r:id="rId6"/>
    <sheet sheetId="4" name="300A Summary" state="visible" r:id="rId7"/>
    <sheet sheetId="5" name="ITA CSV Export" state="visible" r:id="rId8"/>
    <sheet sheetId="6" name="Rates" state="visible" r:id="rId9"/>
  </sheets>
  <definedNames>
    <definedName name="_xlnm.Print_Area" localSheetId="0">'Start Here'!$A1:$C32</definedName>
    <definedName name="_xlnm.Print_Area" localSheetId="1">'300 Log Worksheet'!$A1:$M204</definedName>
    <definedName name="_xlnm.Print_Area" localSheetId="2">'Examples'!$A1:$M6</definedName>
    <definedName name="_xlnm.Print_Area" localSheetId="3">'300A Summary'!$A1:$C31</definedName>
    <definedName name="_xlnm.Print_Area" localSheetId="4">'ITA CSV Export'!$A1:$AB2</definedName>
    <definedName name="_xlnm.Print_Area" localSheetId="5">'Rates'!$A1:$C8</definedName>
  </definedNames>
  <calcPr calcId="171027" fullCalcOnLoad="1"/>
</workbook>
</file>

<file path=xl/sharedStrings.xml><?xml version="1.0" encoding="utf-8"?>
<sst xmlns="http://schemas.openxmlformats.org/spreadsheetml/2006/main" count="168" uniqueCount="143">
  <si>
    <t>SALUS OSHA 300 Log Workbook — 2026</t>
  </si>
  <si>
    <t>Free from salussafety.io/us/osha/300-log · reviewed July 17, 2026 by Ben Sleeman · not legal advice</t>
  </si>
  <si>
    <t>How it works</t>
  </si>
  <si>
    <t>1. Fill in your establishment info below — the 300A totals and ITA sheets read from it.</t>
  </si>
  <si>
    <t>2. Use “300 Log Worksheet” as a working aid, then transfer every recordable case to OSHA’s official Form 300 (or a form that fully meets OSHA’s equivalent-form rule) within 7 calendar days. For a privacy case, enter “Privacy Case” instead of the employee’s name and keep the separate confidential case-number/name list required by 1904.29(b)(7). Do not treat this workbook as the required Form 300.</t>
  </si>
  <si>
    <t>3. For every case, separately complete OSHA Form 301 or a fully equivalent incident report within the same 7-day window; mark the 301/equivalent column Y only after that record is complete.</t>
  </si>
  <si>
    <t>4. “300A Summary” calculates totals only. Transfer them to OSHA’s official Form 300A, have a company executive certify/sign it, and post that official form Feb 1 – Apr 30. Do not post this worksheet.</t>
  </si>
  <si>
    <t>5. “ITA CSV Export” mirrors OSHA’s 300A batch-upload format: File → Save As → CSV (that sheet only), then upload by March 2. Check the coverage warning below; some 100+ establishments must also submit 300/301 case data.</t>
  </si>
  <si>
    <t>6. “Rates” gives you TRIR and DART from the same entries. “Examples” is reference-only and never feeds calculations.</t>
  </si>
  <si>
    <t>Multi-establishment? Make a separate copy of the entire workbook for each establishment; the formulas read only the one sheet named “300 Log Worksheet.”</t>
  </si>
  <si>
    <t>Official OSHA Forms 300, 300A and 301: https://www.osha.gov/recordkeeping/forms</t>
  </si>
  <si>
    <t>Establishment information (feeds the 300A totals + ITA sheets)</t>
  </si>
  <si>
    <t>Company name</t>
  </si>
  <si>
    <t/>
  </si>
  <si>
    <t>EIN (9 digits, no dashes)</t>
  </si>
  <si>
    <t>Required by OSHA's ITA CSV upload. Format as text if it starts with zero.</t>
  </si>
  <si>
    <t>Establishment name</t>
  </si>
  <si>
    <t>For construction: usually your home office covering short-lived jobsites</t>
  </si>
  <si>
    <t>Street address</t>
  </si>
  <si>
    <t>City</t>
  </si>
  <si>
    <t>State (2 letters)</t>
  </si>
  <si>
    <t>ZIP code</t>
  </si>
  <si>
    <t>NAICS code (6 digits)</t>
  </si>
  <si>
    <t>Construction codes start with 23 — 236220 is commercial building example</t>
  </si>
  <si>
    <t>Industry description</t>
  </si>
  <si>
    <t>Construction</t>
  </si>
  <si>
    <t>Establishment type code</t>
  </si>
  <si>
    <t>ITA code: 1 = non-government, 2 = State government, 3 = Local government</t>
  </si>
  <si>
    <t>Calendar year</t>
  </si>
  <si>
    <t>Peak number of employees</t>
  </si>
  <si>
    <t>Maximum number employed at this establishment at any point in the calendar year; enter a whole number. ITA size codes use this value, not the annual average.</t>
  </si>
  <si>
    <t>Annual average number of employees</t>
  </si>
  <si>
    <t>Add the employees in every pay period, divide by the number of pay periods, then round up to the next whole number before entering it (official Form 300A worksheet method).</t>
  </si>
  <si>
    <t>Total hours worked by all employees</t>
  </si>
  <si>
    <t>All establishment employees for the year — no vacation/leave hours. Enter whole hours.</t>
  </si>
  <si>
    <t>Executive who will certify official Form 300A</t>
  </si>
  <si>
    <t>Owner, officer, or highest-ranking official at the establishment</t>
  </si>
  <si>
    <t>Electronic-submission coverage check</t>
  </si>
  <si>
    <t>OSHA ITA Coverage Application: https://www.osha.gov/itareportapp</t>
  </si>
  <si>
    <t>Authoritative ITA requirements</t>
  </si>
  <si>
    <t>https://www.osha.gov/injuryreporting</t>
  </si>
  <si>
    <t>Form 300 working worksheet — 2026 (not OSHA’s official form)</t>
  </si>
  <si>
    <t>WORKING AID ONLY. Transfer each recordable case to OSHA’s official Form 300 (or a fully equivalent form under 29 CFR 1904.29(b)(4)) and complete Form 301/equivalent within 7 calendar days. For privacy cases, maintain the separate confidential case-number/name list required by 1904.29(b)(7).</t>
  </si>
  <si>
    <t>Official OSHA forms and instructions: https://www.osha.gov/recordkeeping/forms</t>
  </si>
  <si>
    <t>Case no.</t>
  </si>
  <si>
    <t>Employee name (enter “Privacy Case” when 1904.29(b)(7) applies)</t>
  </si>
  <si>
    <t>Job title</t>
  </si>
  <si>
    <t>Date of injury/onset</t>
  </si>
  <si>
    <t>Where it happened</t>
  </si>
  <si>
    <t>Describe injury/illness, body part, and cause</t>
  </si>
  <si>
    <t>Privacy case? (Y/N)</t>
  </si>
  <si>
    <t>Classification — check the single most severe (300 cols G–J)</t>
  </si>
  <si>
    <t>Days away (col K)</t>
  </si>
  <si>
    <t>Days restricted (col L)</t>
  </si>
  <si>
    <t>Injury/illness type (300 col M)</t>
  </si>
  <si>
    <t>Form 301/equivalent completed? (Y/N — due within 7 days)</t>
  </si>
  <si>
    <t>QA status — resolve before transfer</t>
  </si>
  <si>
    <t>Reference examples only — never included in your OSHA totals</t>
  </si>
  <si>
    <t>Copy only the pattern you need into “300 Log Worksheet,” then replace every example value with the actual case facts. These rows do not feed any formula.</t>
  </si>
  <si>
    <t>Ramirez, T.</t>
  </si>
  <si>
    <t>Carpenter</t>
  </si>
  <si>
    <t>01/12/2026</t>
  </si>
  <si>
    <t>Fairview site — Bldg B deck</t>
  </si>
  <si>
    <t>Laceration, left hand — utility knife; three sutures at clinic</t>
  </si>
  <si>
    <t>N</t>
  </si>
  <si>
    <t>Other recordable</t>
  </si>
  <si>
    <t>Injury</t>
  </si>
  <si>
    <t>Y</t>
  </si>
  <si>
    <t>Example only</t>
  </si>
  <si>
    <t>Privacy Case</t>
  </si>
  <si>
    <t>Laborer</t>
  </si>
  <si>
    <t>02/03/2026</t>
  </si>
  <si>
    <t>Yard</t>
  </si>
  <si>
    <t>Contaminated needlestick during cleanup; post-exposure treatment</t>
  </si>
  <si>
    <t>Days away from work</t>
  </si>
  <si>
    <t>Form 300A totals worksheet — 2026</t>
  </si>
  <si>
    <t>NOT THE OFFICIAL POSTING FORM. Transfer these calculated totals to OSHA’s official Form 300A, complete its certification, signature, title, phone, and date fields, and post the official form Feb 1 – Apr 30.</t>
  </si>
  <si>
    <t>NUMBER OF CASES</t>
  </si>
  <si>
    <t>Total number of deaths (G)</t>
  </si>
  <si>
    <t>Total cases with days away from work (H)</t>
  </si>
  <si>
    <t>Total cases with job transfer or restriction (I)</t>
  </si>
  <si>
    <t>Total other recordable cases (J)</t>
  </si>
  <si>
    <t>NUMBER OF DAYS</t>
  </si>
  <si>
    <t>Total days away from work (K)</t>
  </si>
  <si>
    <t>Total days of job transfer or restriction (L)</t>
  </si>
  <si>
    <t>INJURY &amp; ILLNESS TYPES</t>
  </si>
  <si>
    <t>(M1) Injuries</t>
  </si>
  <si>
    <t>(M2) Skin disorders</t>
  </si>
  <si>
    <t>(M3) Respiratory conditions</t>
  </si>
  <si>
    <t>(M4) Poisonings</t>
  </si>
  <si>
    <t>(M5) Hearing loss</t>
  </si>
  <si>
    <t>(M6) All other illnesses</t>
  </si>
  <si>
    <t>ESTABLISHMENT</t>
  </si>
  <si>
    <t>CERTIFICATION</t>
  </si>
  <si>
    <t>Executive for official Form 300A</t>
  </si>
  <si>
    <t>QUALITY CHECKS — resolve every mismatch before transfer/filing</t>
  </si>
  <si>
    <t>Case-row QA status</t>
  </si>
  <si>
    <t>Sanity check — type totals (M1–M6) must equal case totals (G–J)</t>
  </si>
  <si>
    <t>Sanity check — combined days away + restricted days must be ≤180 per case</t>
  </si>
  <si>
    <t>Outcome check — death cases have no day counts</t>
  </si>
  <si>
    <t>Outcome check — days-away cases include at least 1 day away</t>
  </si>
  <si>
    <t>Outcome check — transfer/restriction cases have 0 days away and ≥1 restricted day</t>
  </si>
  <si>
    <t>Outcome check — other-recordable cases have no day counts</t>
  </si>
  <si>
    <t>establishment_name</t>
  </si>
  <si>
    <t>ein</t>
  </si>
  <si>
    <t>company_name</t>
  </si>
  <si>
    <t>street_address</t>
  </si>
  <si>
    <t>city</t>
  </si>
  <si>
    <t>state</t>
  </si>
  <si>
    <t>zip</t>
  </si>
  <si>
    <t>naics_code</t>
  </si>
  <si>
    <t>industry_description</t>
  </si>
  <si>
    <t>size</t>
  </si>
  <si>
    <t>establishment_type</t>
  </si>
  <si>
    <t>year_filing_for</t>
  </si>
  <si>
    <t>annual_average_employees</t>
  </si>
  <si>
    <t>total_hours_worked</t>
  </si>
  <si>
    <t>no_injuries_illnesses</t>
  </si>
  <si>
    <t>total_deaths</t>
  </si>
  <si>
    <t>total_dafw_cases</t>
  </si>
  <si>
    <t>total_djtr_cases</t>
  </si>
  <si>
    <t>total_other_cases</t>
  </si>
  <si>
    <t>total_dafw_days</t>
  </si>
  <si>
    <t>total_djtr_days</t>
  </si>
  <si>
    <t>total_injuries</t>
  </si>
  <si>
    <t>total_skin_disorders</t>
  </si>
  <si>
    <t>total_respiratory_conditions</t>
  </si>
  <si>
    <t>total_poisonings</t>
  </si>
  <si>
    <t>total_hearing_loss</t>
  </si>
  <si>
    <t>total_other_illnesses</t>
  </si>
  <si>
    <t>change_reason</t>
  </si>
  <si>
    <t>TRIR &amp; DART — computed from your log</t>
  </si>
  <si>
    <t>Rates use OSHA’s standard 200,000-hour base (100 full-time workers). Benchmarks: BLS injury/illness rates for construction (NAICS 23) — update annually.</t>
  </si>
  <si>
    <t>Total recordable cases</t>
  </si>
  <si>
    <t>G+H+I+J from the 300A</t>
  </si>
  <si>
    <t>Total hours worked</t>
  </si>
  <si>
    <t>From Start Here</t>
  </si>
  <si>
    <t>TRIR — total recordable incident rate</t>
  </si>
  <si>
    <t>(recordables × 200,000) ÷ hours</t>
  </si>
  <si>
    <t>DART — days away / restricted / transferred rate</t>
  </si>
  <si>
    <t>(DAFW cases + DJTR cases) × 200,000 ÷ hours</t>
  </si>
  <si>
    <t>Construction (NAICS 23) TRIR benchmark</t>
  </si>
  <si>
    <t>BLS 2023 private-construction rate — verify the latest annual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</si>
</sst>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021E33"/>
      <sz val="16"/>
    </font>
    <font>
      <color rgb="FF4A5868"/>
      <sz val="10"/>
    </font>
    <font>
      <b/>
      <color rgb="FF021E33"/>
      <sz val="12"/>
    </font>
    <font>
      <u/>
      <color rgb="FF3391FF"/>
      <sz val="10"/>
    </font>
    <font>
      <b/>
      <sz val="10"/>
    </font>
    <font>
      <color rgb="FF4A5868"/>
      <sz val="9"/>
    </font>
    <font>
      <b/>
      <color rgb="FF021E33"/>
    </font>
    <font>
      <u/>
      <color rgb="FF3391FF"/>
      <sz val="9"/>
    </font>
    <font>
      <b/>
      <color rgb="FFFFFFFF"/>
      <sz val="10"/>
    </font>
    <font>
      <i/>
      <color rgb="FFDF8E00"/>
    </font>
    <font>
      <b/>
      <color rgb="FFFFFFFF"/>
    </font>
    <font>
      <b/>
    </font>
  </fonts>
  <fills count="6">
    <fill>
      <patternFill patternType="none"/>
    </fill>
    <fill>
      <patternFill patternType="gray125"/>
    </fill>
    <fill>
      <patternFill patternType="solid">
        <fgColor rgb="FFF9FBFD"/>
      </patternFill>
    </fill>
    <fill>
      <patternFill patternType="solid">
        <fgColor rgb="FFFFF3CD"/>
      </patternFill>
    </fill>
    <fill>
      <patternFill patternType="solid">
        <fgColor rgb="FF021E33"/>
      </patternFill>
    </fill>
    <fill>
      <patternFill patternType="solid">
        <fgColor rgb="FF3391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E1E5E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0" borderId="0" xfId="0" applyAlignment="1">
      <alignment vertical="center" wrapText="1"/>
    </xf>
    <xf numFmtId="0" fontId="4" fillId="0" borderId="0" xfId="0" applyFont="1"/>
    <xf numFmtId="0" fontId="5" fillId="0" borderId="0" xfId="0" applyFont="1"/>
    <xf numFmtId="0" fontId="0" fillId="2" borderId="1" xfId="0" applyFill="1" applyBorder="1"/>
    <xf numFmtId="0" fontId="6" fillId="0" borderId="0" xfId="0" applyFont="1" applyAlignment="1">
      <alignment wrapText="1"/>
    </xf>
    <xf numFmtId="49" fontId="0" fillId="2" borderId="1" xfId="0" applyNumberFormat="1" applyFill="1" applyBorder="1"/>
    <xf numFmtId="3" fontId="0" fillId="2" borderId="1" xfId="0" applyNumberFormat="1" applyFill="1" applyBorder="1"/>
    <xf numFmtId="0" fontId="7" fillId="0" borderId="0" xfId="0" applyFont="1"/>
    <xf numFmtId="0" fontId="0" fillId="3" borderId="0" xfId="0" applyFill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4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11" fillId="0" borderId="0" xfId="0" applyFont="1"/>
    <xf numFmtId="0" fontId="11" fillId="5" borderId="0" xfId="0" applyFont="1" applyFill="1" applyAlignment="1">
      <alignment vertical="top" wrapText="1"/>
    </xf>
    <xf numFmtId="0" fontId="11" fillId="5" borderId="0" xfId="0" applyFont="1" applyFill="1"/>
    <xf numFmtId="0" fontId="0" fillId="0" borderId="0" xfId="0" applyAlignment="1">
      <alignment vertical="top" wrapText="1"/>
    </xf>
    <xf numFmtId="0" fontId="12" fillId="0" borderId="0" xfId="0" applyFont="1" applyAlignment="1">
      <alignment vertical="top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osha.gov/recordkeeping/forms" TargetMode="External"/><Relationship Id="rId2" Type="http://schemas.openxmlformats.org/officeDocument/2006/relationships/hyperlink" Target="https://www.osha.gov/itareportapp" TargetMode="External"/><Relationship Id="rId3" Type="http://schemas.openxmlformats.org/officeDocument/2006/relationships/hyperlink" Target="https://www.osha.gov/injuryreportin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osha.gov/recordkeeping/for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FormatPr defaultRowHeight="15" outlineLevelRow="0" outlineLevelCol="0" x14ac:dyDescent="55"/>
  <cols>
    <col min="1" max="1" width="38" customWidth="1"/>
    <col min="2" max="2" width="46" customWidth="1"/>
    <col min="3" max="3" width="60" customWidth="1"/>
  </cols>
  <sheetData>
    <row r="1" spans="1:3" x14ac:dyDescent="0.25">
      <c r="A1" s="1" t="s">
        <v>0</v>
      </c>
      <c r="B1" s="1"/>
      <c r="C1" s="1"/>
    </row>
    <row r="2" ht="24" customHeight="1" spans="1:3" x14ac:dyDescent="0.25">
      <c r="A2" s="2" t="s">
        <v>1</v>
      </c>
      <c r="B2" s="2"/>
      <c r="C2" s="2"/>
    </row>
    <row r="4" spans="1:1" x14ac:dyDescent="0.25">
      <c r="A4" s="3" t="s">
        <v>2</v>
      </c>
    </row>
    <row r="5" ht="20" customHeight="1" spans="1:3" x14ac:dyDescent="0.25">
      <c r="A5" s="4" t="s">
        <v>3</v>
      </c>
      <c r="B5" s="4"/>
      <c r="C5" s="4"/>
    </row>
    <row r="6" ht="30" customHeight="1" spans="1:3" x14ac:dyDescent="0.25">
      <c r="A6" s="4" t="s">
        <v>4</v>
      </c>
      <c r="B6" s="4"/>
      <c r="C6" s="4"/>
    </row>
    <row r="7" ht="30" customHeight="1" spans="1:3" x14ac:dyDescent="0.25">
      <c r="A7" s="4" t="s">
        <v>5</v>
      </c>
      <c r="B7" s="4"/>
      <c r="C7" s="4"/>
    </row>
    <row r="8" ht="30" customHeight="1" spans="1:3" x14ac:dyDescent="0.25">
      <c r="A8" s="4" t="s">
        <v>6</v>
      </c>
      <c r="B8" s="4"/>
      <c r="C8" s="4"/>
    </row>
    <row r="9" ht="30" customHeight="1" spans="1:3" x14ac:dyDescent="0.25">
      <c r="A9" s="4" t="s">
        <v>7</v>
      </c>
      <c r="B9" s="4"/>
      <c r="C9" s="4"/>
    </row>
    <row r="10" ht="20" customHeight="1" spans="1:3" x14ac:dyDescent="0.25">
      <c r="A10" s="4" t="s">
        <v>8</v>
      </c>
      <c r="B10" s="4"/>
      <c r="C10" s="4"/>
    </row>
    <row r="11" ht="20" customHeight="1" spans="1:3" x14ac:dyDescent="0.25">
      <c r="A11" s="4" t="s">
        <v>9</v>
      </c>
      <c r="B11" s="4"/>
      <c r="C11" s="4"/>
    </row>
    <row r="12" spans="1:3" x14ac:dyDescent="0.25">
      <c r="A12" s="5" t="s">
        <v>10</v>
      </c>
      <c r="B12" s="5"/>
      <c r="C12" s="5"/>
    </row>
    <row r="14" spans="1:1" x14ac:dyDescent="0.25">
      <c r="A14" s="3" t="s">
        <v>11</v>
      </c>
    </row>
    <row r="15" spans="1:3" x14ac:dyDescent="0.25">
      <c r="A15" s="6" t="s">
        <v>12</v>
      </c>
      <c r="B15" s="7"/>
      <c r="C15" s="8" t="s">
        <v>13</v>
      </c>
    </row>
    <row r="16" spans="1:3" x14ac:dyDescent="0.25">
      <c r="A16" s="6" t="s">
        <v>14</v>
      </c>
      <c r="B16" s="9"/>
      <c r="C16" s="8" t="s">
        <v>15</v>
      </c>
    </row>
    <row r="17" spans="1:3" x14ac:dyDescent="0.25">
      <c r="A17" s="6" t="s">
        <v>16</v>
      </c>
      <c r="B17" s="7"/>
      <c r="C17" s="8" t="s">
        <v>17</v>
      </c>
    </row>
    <row r="18" spans="1:3" x14ac:dyDescent="0.25">
      <c r="A18" s="6" t="s">
        <v>18</v>
      </c>
      <c r="B18" s="7"/>
      <c r="C18" s="8" t="s">
        <v>13</v>
      </c>
    </row>
    <row r="19" spans="1:3" x14ac:dyDescent="0.25">
      <c r="A19" s="6" t="s">
        <v>19</v>
      </c>
      <c r="B19" s="7"/>
      <c r="C19" s="8" t="s">
        <v>13</v>
      </c>
    </row>
    <row r="20" spans="1:3" x14ac:dyDescent="0.25">
      <c r="A20" s="6" t="s">
        <v>20</v>
      </c>
      <c r="B20" s="7"/>
      <c r="C20" s="8" t="s">
        <v>13</v>
      </c>
    </row>
    <row r="21" spans="1:3" x14ac:dyDescent="0.25">
      <c r="A21" s="6" t="s">
        <v>21</v>
      </c>
      <c r="B21" s="9"/>
      <c r="C21" s="8" t="s">
        <v>13</v>
      </c>
    </row>
    <row r="22" spans="1:3" x14ac:dyDescent="0.25">
      <c r="A22" s="6" t="s">
        <v>22</v>
      </c>
      <c r="B22" s="7">
        <v>236220</v>
      </c>
      <c r="C22" s="8" t="s">
        <v>23</v>
      </c>
    </row>
    <row r="23" spans="1:3" x14ac:dyDescent="0.25">
      <c r="A23" s="6" t="s">
        <v>24</v>
      </c>
      <c r="B23" s="7" t="s">
        <v>25</v>
      </c>
      <c r="C23" s="8" t="s">
        <v>13</v>
      </c>
    </row>
    <row r="24" spans="1:3" x14ac:dyDescent="0.25">
      <c r="A24" s="6" t="s">
        <v>26</v>
      </c>
      <c r="B24" s="7">
        <v>1</v>
      </c>
      <c r="C24" s="8" t="s">
        <v>27</v>
      </c>
    </row>
    <row r="25" spans="1:3" x14ac:dyDescent="0.25">
      <c r="A25" s="6" t="s">
        <v>28</v>
      </c>
      <c r="B25" s="7">
        <v>2026</v>
      </c>
      <c r="C25" s="8" t="s">
        <v>13</v>
      </c>
    </row>
    <row r="26" spans="1:3" x14ac:dyDescent="0.25">
      <c r="A26" s="6" t="s">
        <v>29</v>
      </c>
      <c r="B26" s="10"/>
      <c r="C26" s="8" t="s">
        <v>30</v>
      </c>
    </row>
    <row r="27" spans="1:3" x14ac:dyDescent="0.25">
      <c r="A27" s="6" t="s">
        <v>31</v>
      </c>
      <c r="B27" s="10"/>
      <c r="C27" s="8" t="s">
        <v>32</v>
      </c>
    </row>
    <row r="28" spans="1:3" x14ac:dyDescent="0.25">
      <c r="A28" s="6" t="s">
        <v>33</v>
      </c>
      <c r="B28" s="10"/>
      <c r="C28" s="8" t="s">
        <v>34</v>
      </c>
    </row>
    <row r="29" spans="1:3" x14ac:dyDescent="0.25">
      <c r="A29" s="6" t="s">
        <v>35</v>
      </c>
      <c r="B29" s="7"/>
      <c r="C29" s="8" t="s">
        <v>36</v>
      </c>
    </row>
    <row r="31" spans="1:3" x14ac:dyDescent="0.25">
      <c r="A31" s="11" t="s">
        <v>37</v>
      </c>
      <c r="B31" s="12">
        <f>IF(B26="","Enter peak employment above to check the 100+ Appendix B rule.",IF(B26&gt;=100,"ACTION: If this establishment’s NAICS is in Appendix B, Form 300 and 301 case data must also be submitted through the ITA. Use OSHA’s Coverage Application.","Peak employment is below the 100+ Appendix B case-data threshold. Other Form 300A submission rules may still apply; use OSHA’s Coverage Application."))</f>
      </c>
      <c r="C31" s="13" t="s">
        <v>38</v>
      </c>
    </row>
    <row r="32" spans="1:3" x14ac:dyDescent="0.25">
      <c r="A32" s="11" t="s">
        <v>39</v>
      </c>
      <c r="C32" s="14" t="s">
        <v>40</v>
      </c>
    </row>
  </sheetData>
  <mergeCells count="10">
    <mergeCell ref="A1:C1"/>
    <mergeCell ref="A2:C2"/>
    <mergeCell ref="A5:C5"/>
    <mergeCell ref="A6:C6"/>
    <mergeCell ref="A7:C7"/>
    <mergeCell ref="A8:C8"/>
    <mergeCell ref="A9:C9"/>
    <mergeCell ref="A10:C10"/>
    <mergeCell ref="A11:C11"/>
    <mergeCell ref="A12:C12"/>
  </mergeCells>
  <dataValidations count="2">
    <dataValidation type="list" showErrorMessage="1" errorTitle="Use an ITA establishment-type code" error="Choose 1 for non-government, 2 for State government, or 3 for Local government." sqref="B24">
      <formula1>"1,2,3"</formula1>
    </dataValidation>
    <dataValidation type="whole" operator="greaterThanOrEqual" allowBlank="1" showErrorMessage="1" errorTitle="Whole number required" error="Enter zero or a positive whole number with no decimals." sqref="B26:B28">
      <formula1>0</formula1>
    </dataValidation>
  </dataValidations>
  <hyperlinks>
    <hyperlink ref="A12" r:id="rId1"/>
    <hyperlink ref="C31" r:id="rId2"/>
    <hyperlink ref="C32" r:id="rId3"/>
  </hyperlinks>
  <pageMargins left="0.25" right="0.25" top="0.4" bottom="0.4" header="0.15" footer="0.15"/>
  <pageSetup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4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8" customWidth="1"/>
    <col min="2" max="2" width="22" customWidth="1"/>
    <col min="3" max="3" width="18" customWidth="1"/>
    <col min="4" max="4" width="12" customWidth="1"/>
    <col min="5" max="5" width="24" customWidth="1"/>
    <col min="6" max="6" width="44" customWidth="1"/>
    <col min="7" max="7" width="13" customWidth="1"/>
    <col min="8" max="8" width="26" customWidth="1"/>
    <col min="9" max="9" width="11" customWidth="1"/>
    <col min="10" max="10" width="12" customWidth="1"/>
    <col min="11" max="11" width="22" customWidth="1"/>
    <col min="12" max="12" width="24" customWidth="1"/>
    <col min="13" max="13" width="42" customWidth="1"/>
  </cols>
  <sheetData>
    <row r="1" spans="1:13" x14ac:dyDescent="0.25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 x14ac:dyDescent="0.25">
      <c r="A2" s="2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5" t="s">
        <v>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30" customHeight="1" spans="1:13" x14ac:dyDescent="0.25">
      <c r="A4" s="15" t="s">
        <v>44</v>
      </c>
      <c r="B4" s="15" t="s">
        <v>45</v>
      </c>
      <c r="C4" s="15" t="s">
        <v>46</v>
      </c>
      <c r="D4" s="15" t="s">
        <v>47</v>
      </c>
      <c r="E4" s="15" t="s">
        <v>48</v>
      </c>
      <c r="F4" s="15" t="s">
        <v>49</v>
      </c>
      <c r="G4" s="15" t="s">
        <v>50</v>
      </c>
      <c r="H4" s="15" t="s">
        <v>51</v>
      </c>
      <c r="I4" s="15" t="s">
        <v>52</v>
      </c>
      <c r="J4" s="15" t="s">
        <v>53</v>
      </c>
      <c r="K4" s="15" t="s">
        <v>54</v>
      </c>
      <c r="L4" s="15" t="s">
        <v>55</v>
      </c>
      <c r="M4" s="15" t="s">
        <v>56</v>
      </c>
    </row>
    <row r="5" spans="1:13" x14ac:dyDescent="0.25">
      <c r="A5">
        <f>IF(D5="","",ROW()-4)</f>
      </c>
      <c r="M5" s="16">
        <f>IF(COUNTA(B5:L5)=0,"",IF(H5="","Missing classification",IF(K5="","Missing injury/illness type",IF(L5&lt;&gt;"Y","Complete Form 301/equivalent",IF(AND(H5="Death",SUM(I5:J5)&gt;0),"Death case must not include day counts",IF(AND(H5="Days away from work",N(I5)&lt;1),"Days-away case needs at least 1 day away",IF(AND(H5="Job transfer or restriction",OR(N(I5)&gt;0,N(J5)&lt;1)),"Transfer/restriction case needs 0 days away and at least 1 restricted day",IF(AND(H5="Other recordable",SUM(I5:J5)&gt;0),"Other recordable case must not include day counts",IF(SUM(I5:J5)&gt;180,"Combined day count exceeds 180","OK")))))))))</f>
      </c>
    </row>
    <row r="6" spans="1:13" x14ac:dyDescent="0.25">
      <c r="A6">
        <f>IF(D6="","",ROW()-4)</f>
      </c>
      <c r="M6" s="16">
        <f>IF(COUNTA(B6:L6)=0,"",IF(H6="","Missing classification",IF(K6="","Missing injury/illness type",IF(L6&lt;&gt;"Y","Complete Form 301/equivalent",IF(AND(H6="Death",SUM(I6:J6)&gt;0),"Death case must not include day counts",IF(AND(H6="Days away from work",N(I6)&lt;1),"Days-away case needs at least 1 day away",IF(AND(H6="Job transfer or restriction",OR(N(I6)&gt;0,N(J6)&lt;1)),"Transfer/restriction case needs 0 days away and at least 1 restricted day",IF(AND(H6="Other recordable",SUM(I6:J6)&gt;0),"Other recordable case must not include day counts",IF(SUM(I6:J6)&gt;180,"Combined day count exceeds 180","OK")))))))))</f>
      </c>
    </row>
    <row r="7" spans="1:13" x14ac:dyDescent="0.25">
      <c r="A7">
        <f>IF(D7="","",ROW()-4)</f>
      </c>
      <c r="M7" s="16">
        <f>IF(COUNTA(B7:L7)=0,"",IF(H7="","Missing classification",IF(K7="","Missing injury/illness type",IF(L7&lt;&gt;"Y","Complete Form 301/equivalent",IF(AND(H7="Death",SUM(I7:J7)&gt;0),"Death case must not include day counts",IF(AND(H7="Days away from work",N(I7)&lt;1),"Days-away case needs at least 1 day away",IF(AND(H7="Job transfer or restriction",OR(N(I7)&gt;0,N(J7)&lt;1)),"Transfer/restriction case needs 0 days away and at least 1 restricted day",IF(AND(H7="Other recordable",SUM(I7:J7)&gt;0),"Other recordable case must not include day counts",IF(SUM(I7:J7)&gt;180,"Combined day count exceeds 180","OK")))))))))</f>
      </c>
    </row>
    <row r="8" spans="1:13" x14ac:dyDescent="0.25">
      <c r="A8">
        <f>IF(D8="","",ROW()-4)</f>
      </c>
      <c r="M8" s="16">
        <f>IF(COUNTA(B8:L8)=0,"",IF(H8="","Missing classification",IF(K8="","Missing injury/illness type",IF(L8&lt;&gt;"Y","Complete Form 301/equivalent",IF(AND(H8="Death",SUM(I8:J8)&gt;0),"Death case must not include day counts",IF(AND(H8="Days away from work",N(I8)&lt;1),"Days-away case needs at least 1 day away",IF(AND(H8="Job transfer or restriction",OR(N(I8)&gt;0,N(J8)&lt;1)),"Transfer/restriction case needs 0 days away and at least 1 restricted day",IF(AND(H8="Other recordable",SUM(I8:J8)&gt;0),"Other recordable case must not include day counts",IF(SUM(I8:J8)&gt;180,"Combined day count exceeds 180","OK")))))))))</f>
      </c>
    </row>
    <row r="9" spans="1:13" x14ac:dyDescent="0.25">
      <c r="A9">
        <f>IF(D9="","",ROW()-4)</f>
      </c>
      <c r="M9" s="16">
        <f>IF(COUNTA(B9:L9)=0,"",IF(H9="","Missing classification",IF(K9="","Missing injury/illness type",IF(L9&lt;&gt;"Y","Complete Form 301/equivalent",IF(AND(H9="Death",SUM(I9:J9)&gt;0),"Death case must not include day counts",IF(AND(H9="Days away from work",N(I9)&lt;1),"Days-away case needs at least 1 day away",IF(AND(H9="Job transfer or restriction",OR(N(I9)&gt;0,N(J9)&lt;1)),"Transfer/restriction case needs 0 days away and at least 1 restricted day",IF(AND(H9="Other recordable",SUM(I9:J9)&gt;0),"Other recordable case must not include day counts",IF(SUM(I9:J9)&gt;180,"Combined day count exceeds 180","OK")))))))))</f>
      </c>
    </row>
    <row r="10" spans="1:13" x14ac:dyDescent="0.25">
      <c r="A10">
        <f>IF(D10="","",ROW()-4)</f>
      </c>
      <c r="M10" s="16">
        <f>IF(COUNTA(B10:L10)=0,"",IF(H10="","Missing classification",IF(K10="","Missing injury/illness type",IF(L10&lt;&gt;"Y","Complete Form 301/equivalent",IF(AND(H10="Death",SUM(I10:J10)&gt;0),"Death case must not include day counts",IF(AND(H10="Days away from work",N(I10)&lt;1),"Days-away case needs at least 1 day away",IF(AND(H10="Job transfer or restriction",OR(N(I10)&gt;0,N(J10)&lt;1)),"Transfer/restriction case needs 0 days away and at least 1 restricted day",IF(AND(H10="Other recordable",SUM(I10:J10)&gt;0),"Other recordable case must not include day counts",IF(SUM(I10:J10)&gt;180,"Combined day count exceeds 180","OK")))))))))</f>
      </c>
    </row>
    <row r="11" spans="1:13" x14ac:dyDescent="0.25">
      <c r="A11">
        <f>IF(D11="","",ROW()-4)</f>
      </c>
      <c r="M11" s="16">
        <f>IF(COUNTA(B11:L11)=0,"",IF(H11="","Missing classification",IF(K11="","Missing injury/illness type",IF(L11&lt;&gt;"Y","Complete Form 301/equivalent",IF(AND(H11="Death",SUM(I11:J11)&gt;0),"Death case must not include day counts",IF(AND(H11="Days away from work",N(I11)&lt;1),"Days-away case needs at least 1 day away",IF(AND(H11="Job transfer or restriction",OR(N(I11)&gt;0,N(J11)&lt;1)),"Transfer/restriction case needs 0 days away and at least 1 restricted day",IF(AND(H11="Other recordable",SUM(I11:J11)&gt;0),"Other recordable case must not include day counts",IF(SUM(I11:J11)&gt;180,"Combined day count exceeds 180","OK")))))))))</f>
      </c>
    </row>
    <row r="12" spans="1:13" x14ac:dyDescent="0.25">
      <c r="A12">
        <f>IF(D12="","",ROW()-4)</f>
      </c>
      <c r="M12" s="16">
        <f>IF(COUNTA(B12:L12)=0,"",IF(H12="","Missing classification",IF(K12="","Missing injury/illness type",IF(L12&lt;&gt;"Y","Complete Form 301/equivalent",IF(AND(H12="Death",SUM(I12:J12)&gt;0),"Death case must not include day counts",IF(AND(H12="Days away from work",N(I12)&lt;1),"Days-away case needs at least 1 day away",IF(AND(H12="Job transfer or restriction",OR(N(I12)&gt;0,N(J12)&lt;1)),"Transfer/restriction case needs 0 days away and at least 1 restricted day",IF(AND(H12="Other recordable",SUM(I12:J12)&gt;0),"Other recordable case must not include day counts",IF(SUM(I12:J12)&gt;180,"Combined day count exceeds 180","OK")))))))))</f>
      </c>
    </row>
    <row r="13" spans="1:13" x14ac:dyDescent="0.25">
      <c r="A13">
        <f>IF(D13="","",ROW()-4)</f>
      </c>
      <c r="M13" s="16">
        <f>IF(COUNTA(B13:L13)=0,"",IF(H13="","Missing classification",IF(K13="","Missing injury/illness type",IF(L13&lt;&gt;"Y","Complete Form 301/equivalent",IF(AND(H13="Death",SUM(I13:J13)&gt;0),"Death case must not include day counts",IF(AND(H13="Days away from work",N(I13)&lt;1),"Days-away case needs at least 1 day away",IF(AND(H13="Job transfer or restriction",OR(N(I13)&gt;0,N(J13)&lt;1)),"Transfer/restriction case needs 0 days away and at least 1 restricted day",IF(AND(H13="Other recordable",SUM(I13:J13)&gt;0),"Other recordable case must not include day counts",IF(SUM(I13:J13)&gt;180,"Combined day count exceeds 180","OK")))))))))</f>
      </c>
    </row>
    <row r="14" spans="1:13" x14ac:dyDescent="0.25">
      <c r="A14">
        <f>IF(D14="","",ROW()-4)</f>
      </c>
      <c r="M14" s="16">
        <f>IF(COUNTA(B14:L14)=0,"",IF(H14="","Missing classification",IF(K14="","Missing injury/illness type",IF(L14&lt;&gt;"Y","Complete Form 301/equivalent",IF(AND(H14="Death",SUM(I14:J14)&gt;0),"Death case must not include day counts",IF(AND(H14="Days away from work",N(I14)&lt;1),"Days-away case needs at least 1 day away",IF(AND(H14="Job transfer or restriction",OR(N(I14)&gt;0,N(J14)&lt;1)),"Transfer/restriction case needs 0 days away and at least 1 restricted day",IF(AND(H14="Other recordable",SUM(I14:J14)&gt;0),"Other recordable case must not include day counts",IF(SUM(I14:J14)&gt;180,"Combined day count exceeds 180","OK")))))))))</f>
      </c>
    </row>
    <row r="15" spans="1:13" x14ac:dyDescent="0.25">
      <c r="A15">
        <f>IF(D15="","",ROW()-4)</f>
      </c>
      <c r="M15" s="16">
        <f>IF(COUNTA(B15:L15)=0,"",IF(H15="","Missing classification",IF(K15="","Missing injury/illness type",IF(L15&lt;&gt;"Y","Complete Form 301/equivalent",IF(AND(H15="Death",SUM(I15:J15)&gt;0),"Death case must not include day counts",IF(AND(H15="Days away from work",N(I15)&lt;1),"Days-away case needs at least 1 day away",IF(AND(H15="Job transfer or restriction",OR(N(I15)&gt;0,N(J15)&lt;1)),"Transfer/restriction case needs 0 days away and at least 1 restricted day",IF(AND(H15="Other recordable",SUM(I15:J15)&gt;0),"Other recordable case must not include day counts",IF(SUM(I15:J15)&gt;180,"Combined day count exceeds 180","OK")))))))))</f>
      </c>
    </row>
    <row r="16" spans="1:13" x14ac:dyDescent="0.25">
      <c r="A16">
        <f>IF(D16="","",ROW()-4)</f>
      </c>
      <c r="M16" s="16">
        <f>IF(COUNTA(B16:L16)=0,"",IF(H16="","Missing classification",IF(K16="","Missing injury/illness type",IF(L16&lt;&gt;"Y","Complete Form 301/equivalent",IF(AND(H16="Death",SUM(I16:J16)&gt;0),"Death case must not include day counts",IF(AND(H16="Days away from work",N(I16)&lt;1),"Days-away case needs at least 1 day away",IF(AND(H16="Job transfer or restriction",OR(N(I16)&gt;0,N(J16)&lt;1)),"Transfer/restriction case needs 0 days away and at least 1 restricted day",IF(AND(H16="Other recordable",SUM(I16:J16)&gt;0),"Other recordable case must not include day counts",IF(SUM(I16:J16)&gt;180,"Combined day count exceeds 180","OK")))))))))</f>
      </c>
    </row>
    <row r="17" spans="1:13" x14ac:dyDescent="0.25">
      <c r="A17">
        <f>IF(D17="","",ROW()-4)</f>
      </c>
      <c r="M17" s="16">
        <f>IF(COUNTA(B17:L17)=0,"",IF(H17="","Missing classification",IF(K17="","Missing injury/illness type",IF(L17&lt;&gt;"Y","Complete Form 301/equivalent",IF(AND(H17="Death",SUM(I17:J17)&gt;0),"Death case must not include day counts",IF(AND(H17="Days away from work",N(I17)&lt;1),"Days-away case needs at least 1 day away",IF(AND(H17="Job transfer or restriction",OR(N(I17)&gt;0,N(J17)&lt;1)),"Transfer/restriction case needs 0 days away and at least 1 restricted day",IF(AND(H17="Other recordable",SUM(I17:J17)&gt;0),"Other recordable case must not include day counts",IF(SUM(I17:J17)&gt;180,"Combined day count exceeds 180","OK")))))))))</f>
      </c>
    </row>
    <row r="18" spans="1:13" x14ac:dyDescent="0.25">
      <c r="A18">
        <f>IF(D18="","",ROW()-4)</f>
      </c>
      <c r="M18" s="16">
        <f>IF(COUNTA(B18:L18)=0,"",IF(H18="","Missing classification",IF(K18="","Missing injury/illness type",IF(L18&lt;&gt;"Y","Complete Form 301/equivalent",IF(AND(H18="Death",SUM(I18:J18)&gt;0),"Death case must not include day counts",IF(AND(H18="Days away from work",N(I18)&lt;1),"Days-away case needs at least 1 day away",IF(AND(H18="Job transfer or restriction",OR(N(I18)&gt;0,N(J18)&lt;1)),"Transfer/restriction case needs 0 days away and at least 1 restricted day",IF(AND(H18="Other recordable",SUM(I18:J18)&gt;0),"Other recordable case must not include day counts",IF(SUM(I18:J18)&gt;180,"Combined day count exceeds 180","OK")))))))))</f>
      </c>
    </row>
    <row r="19" spans="1:13" x14ac:dyDescent="0.25">
      <c r="A19">
        <f>IF(D19="","",ROW()-4)</f>
      </c>
      <c r="M19" s="16">
        <f>IF(COUNTA(B19:L19)=0,"",IF(H19="","Missing classification",IF(K19="","Missing injury/illness type",IF(L19&lt;&gt;"Y","Complete Form 301/equivalent",IF(AND(H19="Death",SUM(I19:J19)&gt;0),"Death case must not include day counts",IF(AND(H19="Days away from work",N(I19)&lt;1),"Days-away case needs at least 1 day away",IF(AND(H19="Job transfer or restriction",OR(N(I19)&gt;0,N(J19)&lt;1)),"Transfer/restriction case needs 0 days away and at least 1 restricted day",IF(AND(H19="Other recordable",SUM(I19:J19)&gt;0),"Other recordable case must not include day counts",IF(SUM(I19:J19)&gt;180,"Combined day count exceeds 180","OK")))))))))</f>
      </c>
    </row>
    <row r="20" spans="1:13" x14ac:dyDescent="0.25">
      <c r="A20">
        <f>IF(D20="","",ROW()-4)</f>
      </c>
      <c r="M20" s="16">
        <f>IF(COUNTA(B20:L20)=0,"",IF(H20="","Missing classification",IF(K20="","Missing injury/illness type",IF(L20&lt;&gt;"Y","Complete Form 301/equivalent",IF(AND(H20="Death",SUM(I20:J20)&gt;0),"Death case must not include day counts",IF(AND(H20="Days away from work",N(I20)&lt;1),"Days-away case needs at least 1 day away",IF(AND(H20="Job transfer or restriction",OR(N(I20)&gt;0,N(J20)&lt;1)),"Transfer/restriction case needs 0 days away and at least 1 restricted day",IF(AND(H20="Other recordable",SUM(I20:J20)&gt;0),"Other recordable case must not include day counts",IF(SUM(I20:J20)&gt;180,"Combined day count exceeds 180","OK")))))))))</f>
      </c>
    </row>
    <row r="21" spans="1:13" x14ac:dyDescent="0.25">
      <c r="A21">
        <f>IF(D21="","",ROW()-4)</f>
      </c>
      <c r="M21" s="16">
        <f>IF(COUNTA(B21:L21)=0,"",IF(H21="","Missing classification",IF(K21="","Missing injury/illness type",IF(L21&lt;&gt;"Y","Complete Form 301/equivalent",IF(AND(H21="Death",SUM(I21:J21)&gt;0),"Death case must not include day counts",IF(AND(H21="Days away from work",N(I21)&lt;1),"Days-away case needs at least 1 day away",IF(AND(H21="Job transfer or restriction",OR(N(I21)&gt;0,N(J21)&lt;1)),"Transfer/restriction case needs 0 days away and at least 1 restricted day",IF(AND(H21="Other recordable",SUM(I21:J21)&gt;0),"Other recordable case must not include day counts",IF(SUM(I21:J21)&gt;180,"Combined day count exceeds 180","OK")))))))))</f>
      </c>
    </row>
    <row r="22" spans="1:13" x14ac:dyDescent="0.25">
      <c r="A22">
        <f>IF(D22="","",ROW()-4)</f>
      </c>
      <c r="M22" s="16">
        <f>IF(COUNTA(B22:L22)=0,"",IF(H22="","Missing classification",IF(K22="","Missing injury/illness type",IF(L22&lt;&gt;"Y","Complete Form 301/equivalent",IF(AND(H22="Death",SUM(I22:J22)&gt;0),"Death case must not include day counts",IF(AND(H22="Days away from work",N(I22)&lt;1),"Days-away case needs at least 1 day away",IF(AND(H22="Job transfer or restriction",OR(N(I22)&gt;0,N(J22)&lt;1)),"Transfer/restriction case needs 0 days away and at least 1 restricted day",IF(AND(H22="Other recordable",SUM(I22:J22)&gt;0),"Other recordable case must not include day counts",IF(SUM(I22:J22)&gt;180,"Combined day count exceeds 180","OK")))))))))</f>
      </c>
    </row>
    <row r="23" spans="1:13" x14ac:dyDescent="0.25">
      <c r="A23">
        <f>IF(D23="","",ROW()-4)</f>
      </c>
      <c r="M23" s="16">
        <f>IF(COUNTA(B23:L23)=0,"",IF(H23="","Missing classification",IF(K23="","Missing injury/illness type",IF(L23&lt;&gt;"Y","Complete Form 301/equivalent",IF(AND(H23="Death",SUM(I23:J23)&gt;0),"Death case must not include day counts",IF(AND(H23="Days away from work",N(I23)&lt;1),"Days-away case needs at least 1 day away",IF(AND(H23="Job transfer or restriction",OR(N(I23)&gt;0,N(J23)&lt;1)),"Transfer/restriction case needs 0 days away and at least 1 restricted day",IF(AND(H23="Other recordable",SUM(I23:J23)&gt;0),"Other recordable case must not include day counts",IF(SUM(I23:J23)&gt;180,"Combined day count exceeds 180","OK")))))))))</f>
      </c>
    </row>
    <row r="24" spans="1:13" x14ac:dyDescent="0.25">
      <c r="A24">
        <f>IF(D24="","",ROW()-4)</f>
      </c>
      <c r="M24" s="16">
        <f>IF(COUNTA(B24:L24)=0,"",IF(H24="","Missing classification",IF(K24="","Missing injury/illness type",IF(L24&lt;&gt;"Y","Complete Form 301/equivalent",IF(AND(H24="Death",SUM(I24:J24)&gt;0),"Death case must not include day counts",IF(AND(H24="Days away from work",N(I24)&lt;1),"Days-away case needs at least 1 day away",IF(AND(H24="Job transfer or restriction",OR(N(I24)&gt;0,N(J24)&lt;1)),"Transfer/restriction case needs 0 days away and at least 1 restricted day",IF(AND(H24="Other recordable",SUM(I24:J24)&gt;0),"Other recordable case must not include day counts",IF(SUM(I24:J24)&gt;180,"Combined day count exceeds 180","OK")))))))))</f>
      </c>
    </row>
    <row r="25" spans="1:13" x14ac:dyDescent="0.25">
      <c r="A25">
        <f>IF(D25="","",ROW()-4)</f>
      </c>
      <c r="M25" s="16">
        <f>IF(COUNTA(B25:L25)=0,"",IF(H25="","Missing classification",IF(K25="","Missing injury/illness type",IF(L25&lt;&gt;"Y","Complete Form 301/equivalent",IF(AND(H25="Death",SUM(I25:J25)&gt;0),"Death case must not include day counts",IF(AND(H25="Days away from work",N(I25)&lt;1),"Days-away case needs at least 1 day away",IF(AND(H25="Job transfer or restriction",OR(N(I25)&gt;0,N(J25)&lt;1)),"Transfer/restriction case needs 0 days away and at least 1 restricted day",IF(AND(H25="Other recordable",SUM(I25:J25)&gt;0),"Other recordable case must not include day counts",IF(SUM(I25:J25)&gt;180,"Combined day count exceeds 180","OK")))))))))</f>
      </c>
    </row>
    <row r="26" spans="1:13" x14ac:dyDescent="0.25">
      <c r="A26">
        <f>IF(D26="","",ROW()-4)</f>
      </c>
      <c r="M26" s="16">
        <f>IF(COUNTA(B26:L26)=0,"",IF(H26="","Missing classification",IF(K26="","Missing injury/illness type",IF(L26&lt;&gt;"Y","Complete Form 301/equivalent",IF(AND(H26="Death",SUM(I26:J26)&gt;0),"Death case must not include day counts",IF(AND(H26="Days away from work",N(I26)&lt;1),"Days-away case needs at least 1 day away",IF(AND(H26="Job transfer or restriction",OR(N(I26)&gt;0,N(J26)&lt;1)),"Transfer/restriction case needs 0 days away and at least 1 restricted day",IF(AND(H26="Other recordable",SUM(I26:J26)&gt;0),"Other recordable case must not include day counts",IF(SUM(I26:J26)&gt;180,"Combined day count exceeds 180","OK")))))))))</f>
      </c>
    </row>
    <row r="27" spans="1:13" x14ac:dyDescent="0.25">
      <c r="A27">
        <f>IF(D27="","",ROW()-4)</f>
      </c>
      <c r="M27" s="16">
        <f>IF(COUNTA(B27:L27)=0,"",IF(H27="","Missing classification",IF(K27="","Missing injury/illness type",IF(L27&lt;&gt;"Y","Complete Form 301/equivalent",IF(AND(H27="Death",SUM(I27:J27)&gt;0),"Death case must not include day counts",IF(AND(H27="Days away from work",N(I27)&lt;1),"Days-away case needs at least 1 day away",IF(AND(H27="Job transfer or restriction",OR(N(I27)&gt;0,N(J27)&lt;1)),"Transfer/restriction case needs 0 days away and at least 1 restricted day",IF(AND(H27="Other recordable",SUM(I27:J27)&gt;0),"Other recordable case must not include day counts",IF(SUM(I27:J27)&gt;180,"Combined day count exceeds 180","OK")))))))))</f>
      </c>
    </row>
    <row r="28" spans="1:13" x14ac:dyDescent="0.25">
      <c r="A28">
        <f>IF(D28="","",ROW()-4)</f>
      </c>
      <c r="M28" s="16">
        <f>IF(COUNTA(B28:L28)=0,"",IF(H28="","Missing classification",IF(K28="","Missing injury/illness type",IF(L28&lt;&gt;"Y","Complete Form 301/equivalent",IF(AND(H28="Death",SUM(I28:J28)&gt;0),"Death case must not include day counts",IF(AND(H28="Days away from work",N(I28)&lt;1),"Days-away case needs at least 1 day away",IF(AND(H28="Job transfer or restriction",OR(N(I28)&gt;0,N(J28)&lt;1)),"Transfer/restriction case needs 0 days away and at least 1 restricted day",IF(AND(H28="Other recordable",SUM(I28:J28)&gt;0),"Other recordable case must not include day counts",IF(SUM(I28:J28)&gt;180,"Combined day count exceeds 180","OK")))))))))</f>
      </c>
    </row>
    <row r="29" spans="1:13" x14ac:dyDescent="0.25">
      <c r="A29">
        <f>IF(D29="","",ROW()-4)</f>
      </c>
      <c r="M29" s="16">
        <f>IF(COUNTA(B29:L29)=0,"",IF(H29="","Missing classification",IF(K29="","Missing injury/illness type",IF(L29&lt;&gt;"Y","Complete Form 301/equivalent",IF(AND(H29="Death",SUM(I29:J29)&gt;0),"Death case must not include day counts",IF(AND(H29="Days away from work",N(I29)&lt;1),"Days-away case needs at least 1 day away",IF(AND(H29="Job transfer or restriction",OR(N(I29)&gt;0,N(J29)&lt;1)),"Transfer/restriction case needs 0 days away and at least 1 restricted day",IF(AND(H29="Other recordable",SUM(I29:J29)&gt;0),"Other recordable case must not include day counts",IF(SUM(I29:J29)&gt;180,"Combined day count exceeds 180","OK")))))))))</f>
      </c>
    </row>
    <row r="30" spans="1:13" x14ac:dyDescent="0.25">
      <c r="A30">
        <f>IF(D30="","",ROW()-4)</f>
      </c>
      <c r="M30" s="16">
        <f>IF(COUNTA(B30:L30)=0,"",IF(H30="","Missing classification",IF(K30="","Missing injury/illness type",IF(L30&lt;&gt;"Y","Complete Form 301/equivalent",IF(AND(H30="Death",SUM(I30:J30)&gt;0),"Death case must not include day counts",IF(AND(H30="Days away from work",N(I30)&lt;1),"Days-away case needs at least 1 day away",IF(AND(H30="Job transfer or restriction",OR(N(I30)&gt;0,N(J30)&lt;1)),"Transfer/restriction case needs 0 days away and at least 1 restricted day",IF(AND(H30="Other recordable",SUM(I30:J30)&gt;0),"Other recordable case must not include day counts",IF(SUM(I30:J30)&gt;180,"Combined day count exceeds 180","OK")))))))))</f>
      </c>
    </row>
    <row r="31" spans="1:13" x14ac:dyDescent="0.25">
      <c r="A31">
        <f>IF(D31="","",ROW()-4)</f>
      </c>
      <c r="M31" s="16">
        <f>IF(COUNTA(B31:L31)=0,"",IF(H31="","Missing classification",IF(K31="","Missing injury/illness type",IF(L31&lt;&gt;"Y","Complete Form 301/equivalent",IF(AND(H31="Death",SUM(I31:J31)&gt;0),"Death case must not include day counts",IF(AND(H31="Days away from work",N(I31)&lt;1),"Days-away case needs at least 1 day away",IF(AND(H31="Job transfer or restriction",OR(N(I31)&gt;0,N(J31)&lt;1)),"Transfer/restriction case needs 0 days away and at least 1 restricted day",IF(AND(H31="Other recordable",SUM(I31:J31)&gt;0),"Other recordable case must not include day counts",IF(SUM(I31:J31)&gt;180,"Combined day count exceeds 180","OK")))))))))</f>
      </c>
    </row>
    <row r="32" spans="1:13" x14ac:dyDescent="0.25">
      <c r="A32">
        <f>IF(D32="","",ROW()-4)</f>
      </c>
      <c r="M32" s="16">
        <f>IF(COUNTA(B32:L32)=0,"",IF(H32="","Missing classification",IF(K32="","Missing injury/illness type",IF(L32&lt;&gt;"Y","Complete Form 301/equivalent",IF(AND(H32="Death",SUM(I32:J32)&gt;0),"Death case must not include day counts",IF(AND(H32="Days away from work",N(I32)&lt;1),"Days-away case needs at least 1 day away",IF(AND(H32="Job transfer or restriction",OR(N(I32)&gt;0,N(J32)&lt;1)),"Transfer/restriction case needs 0 days away and at least 1 restricted day",IF(AND(H32="Other recordable",SUM(I32:J32)&gt;0),"Other recordable case must not include day counts",IF(SUM(I32:J32)&gt;180,"Combined day count exceeds 180","OK")))))))))</f>
      </c>
    </row>
    <row r="33" spans="1:13" x14ac:dyDescent="0.25">
      <c r="A33">
        <f>IF(D33="","",ROW()-4)</f>
      </c>
      <c r="M33" s="16">
        <f>IF(COUNTA(B33:L33)=0,"",IF(H33="","Missing classification",IF(K33="","Missing injury/illness type",IF(L33&lt;&gt;"Y","Complete Form 301/equivalent",IF(AND(H33="Death",SUM(I33:J33)&gt;0),"Death case must not include day counts",IF(AND(H33="Days away from work",N(I33)&lt;1),"Days-away case needs at least 1 day away",IF(AND(H33="Job transfer or restriction",OR(N(I33)&gt;0,N(J33)&lt;1)),"Transfer/restriction case needs 0 days away and at least 1 restricted day",IF(AND(H33="Other recordable",SUM(I33:J33)&gt;0),"Other recordable case must not include day counts",IF(SUM(I33:J33)&gt;180,"Combined day count exceeds 180","OK")))))))))</f>
      </c>
    </row>
    <row r="34" spans="1:13" x14ac:dyDescent="0.25">
      <c r="A34">
        <f>IF(D34="","",ROW()-4)</f>
      </c>
      <c r="M34" s="16">
        <f>IF(COUNTA(B34:L34)=0,"",IF(H34="","Missing classification",IF(K34="","Missing injury/illness type",IF(L34&lt;&gt;"Y","Complete Form 301/equivalent",IF(AND(H34="Death",SUM(I34:J34)&gt;0),"Death case must not include day counts",IF(AND(H34="Days away from work",N(I34)&lt;1),"Days-away case needs at least 1 day away",IF(AND(H34="Job transfer or restriction",OR(N(I34)&gt;0,N(J34)&lt;1)),"Transfer/restriction case needs 0 days away and at least 1 restricted day",IF(AND(H34="Other recordable",SUM(I34:J34)&gt;0),"Other recordable case must not include day counts",IF(SUM(I34:J34)&gt;180,"Combined day count exceeds 180","OK")))))))))</f>
      </c>
    </row>
    <row r="35" spans="1:13" x14ac:dyDescent="0.25">
      <c r="A35">
        <f>IF(D35="","",ROW()-4)</f>
      </c>
      <c r="M35" s="16">
        <f>IF(COUNTA(B35:L35)=0,"",IF(H35="","Missing classification",IF(K35="","Missing injury/illness type",IF(L35&lt;&gt;"Y","Complete Form 301/equivalent",IF(AND(H35="Death",SUM(I35:J35)&gt;0),"Death case must not include day counts",IF(AND(H35="Days away from work",N(I35)&lt;1),"Days-away case needs at least 1 day away",IF(AND(H35="Job transfer or restriction",OR(N(I35)&gt;0,N(J35)&lt;1)),"Transfer/restriction case needs 0 days away and at least 1 restricted day",IF(AND(H35="Other recordable",SUM(I35:J35)&gt;0),"Other recordable case must not include day counts",IF(SUM(I35:J35)&gt;180,"Combined day count exceeds 180","OK")))))))))</f>
      </c>
    </row>
    <row r="36" spans="1:13" x14ac:dyDescent="0.25">
      <c r="A36">
        <f>IF(D36="","",ROW()-4)</f>
      </c>
      <c r="M36" s="16">
        <f>IF(COUNTA(B36:L36)=0,"",IF(H36="","Missing classification",IF(K36="","Missing injury/illness type",IF(L36&lt;&gt;"Y","Complete Form 301/equivalent",IF(AND(H36="Death",SUM(I36:J36)&gt;0),"Death case must not include day counts",IF(AND(H36="Days away from work",N(I36)&lt;1),"Days-away case needs at least 1 day away",IF(AND(H36="Job transfer or restriction",OR(N(I36)&gt;0,N(J36)&lt;1)),"Transfer/restriction case needs 0 days away and at least 1 restricted day",IF(AND(H36="Other recordable",SUM(I36:J36)&gt;0),"Other recordable case must not include day counts",IF(SUM(I36:J36)&gt;180,"Combined day count exceeds 180","OK")))))))))</f>
      </c>
    </row>
    <row r="37" spans="1:13" x14ac:dyDescent="0.25">
      <c r="A37">
        <f>IF(D37="","",ROW()-4)</f>
      </c>
      <c r="M37" s="16">
        <f>IF(COUNTA(B37:L37)=0,"",IF(H37="","Missing classification",IF(K37="","Missing injury/illness type",IF(L37&lt;&gt;"Y","Complete Form 301/equivalent",IF(AND(H37="Death",SUM(I37:J37)&gt;0),"Death case must not include day counts",IF(AND(H37="Days away from work",N(I37)&lt;1),"Days-away case needs at least 1 day away",IF(AND(H37="Job transfer or restriction",OR(N(I37)&gt;0,N(J37)&lt;1)),"Transfer/restriction case needs 0 days away and at least 1 restricted day",IF(AND(H37="Other recordable",SUM(I37:J37)&gt;0),"Other recordable case must not include day counts",IF(SUM(I37:J37)&gt;180,"Combined day count exceeds 180","OK")))))))))</f>
      </c>
    </row>
    <row r="38" spans="1:13" x14ac:dyDescent="0.25">
      <c r="A38">
        <f>IF(D38="","",ROW()-4)</f>
      </c>
      <c r="M38" s="16">
        <f>IF(COUNTA(B38:L38)=0,"",IF(H38="","Missing classification",IF(K38="","Missing injury/illness type",IF(L38&lt;&gt;"Y","Complete Form 301/equivalent",IF(AND(H38="Death",SUM(I38:J38)&gt;0),"Death case must not include day counts",IF(AND(H38="Days away from work",N(I38)&lt;1),"Days-away case needs at least 1 day away",IF(AND(H38="Job transfer or restriction",OR(N(I38)&gt;0,N(J38)&lt;1)),"Transfer/restriction case needs 0 days away and at least 1 restricted day",IF(AND(H38="Other recordable",SUM(I38:J38)&gt;0),"Other recordable case must not include day counts",IF(SUM(I38:J38)&gt;180,"Combined day count exceeds 180","OK")))))))))</f>
      </c>
    </row>
    <row r="39" spans="1:13" x14ac:dyDescent="0.25">
      <c r="A39">
        <f>IF(D39="","",ROW()-4)</f>
      </c>
      <c r="M39" s="16">
        <f>IF(COUNTA(B39:L39)=0,"",IF(H39="","Missing classification",IF(K39="","Missing injury/illness type",IF(L39&lt;&gt;"Y","Complete Form 301/equivalent",IF(AND(H39="Death",SUM(I39:J39)&gt;0),"Death case must not include day counts",IF(AND(H39="Days away from work",N(I39)&lt;1),"Days-away case needs at least 1 day away",IF(AND(H39="Job transfer or restriction",OR(N(I39)&gt;0,N(J39)&lt;1)),"Transfer/restriction case needs 0 days away and at least 1 restricted day",IF(AND(H39="Other recordable",SUM(I39:J39)&gt;0),"Other recordable case must not include day counts",IF(SUM(I39:J39)&gt;180,"Combined day count exceeds 180","OK")))))))))</f>
      </c>
    </row>
    <row r="40" spans="1:13" x14ac:dyDescent="0.25">
      <c r="A40">
        <f>IF(D40="","",ROW()-4)</f>
      </c>
      <c r="M40" s="16">
        <f>IF(COUNTA(B40:L40)=0,"",IF(H40="","Missing classification",IF(K40="","Missing injury/illness type",IF(L40&lt;&gt;"Y","Complete Form 301/equivalent",IF(AND(H40="Death",SUM(I40:J40)&gt;0),"Death case must not include day counts",IF(AND(H40="Days away from work",N(I40)&lt;1),"Days-away case needs at least 1 day away",IF(AND(H40="Job transfer or restriction",OR(N(I40)&gt;0,N(J40)&lt;1)),"Transfer/restriction case needs 0 days away and at least 1 restricted day",IF(AND(H40="Other recordable",SUM(I40:J40)&gt;0),"Other recordable case must not include day counts",IF(SUM(I40:J40)&gt;180,"Combined day count exceeds 180","OK")))))))))</f>
      </c>
    </row>
    <row r="41" spans="1:13" x14ac:dyDescent="0.25">
      <c r="A41">
        <f>IF(D41="","",ROW()-4)</f>
      </c>
      <c r="M41" s="16">
        <f>IF(COUNTA(B41:L41)=0,"",IF(H41="","Missing classification",IF(K41="","Missing injury/illness type",IF(L41&lt;&gt;"Y","Complete Form 301/equivalent",IF(AND(H41="Death",SUM(I41:J41)&gt;0),"Death case must not include day counts",IF(AND(H41="Days away from work",N(I41)&lt;1),"Days-away case needs at least 1 day away",IF(AND(H41="Job transfer or restriction",OR(N(I41)&gt;0,N(J41)&lt;1)),"Transfer/restriction case needs 0 days away and at least 1 restricted day",IF(AND(H41="Other recordable",SUM(I41:J41)&gt;0),"Other recordable case must not include day counts",IF(SUM(I41:J41)&gt;180,"Combined day count exceeds 180","OK")))))))))</f>
      </c>
    </row>
    <row r="42" spans="1:13" x14ac:dyDescent="0.25">
      <c r="A42">
        <f>IF(D42="","",ROW()-4)</f>
      </c>
      <c r="M42" s="16">
        <f>IF(COUNTA(B42:L42)=0,"",IF(H42="","Missing classification",IF(K42="","Missing injury/illness type",IF(L42&lt;&gt;"Y","Complete Form 301/equivalent",IF(AND(H42="Death",SUM(I42:J42)&gt;0),"Death case must not include day counts",IF(AND(H42="Days away from work",N(I42)&lt;1),"Days-away case needs at least 1 day away",IF(AND(H42="Job transfer or restriction",OR(N(I42)&gt;0,N(J42)&lt;1)),"Transfer/restriction case needs 0 days away and at least 1 restricted day",IF(AND(H42="Other recordable",SUM(I42:J42)&gt;0),"Other recordable case must not include day counts",IF(SUM(I42:J42)&gt;180,"Combined day count exceeds 180","OK")))))))))</f>
      </c>
    </row>
    <row r="43" spans="1:13" x14ac:dyDescent="0.25">
      <c r="A43">
        <f>IF(D43="","",ROW()-4)</f>
      </c>
      <c r="M43" s="16">
        <f>IF(COUNTA(B43:L43)=0,"",IF(H43="","Missing classification",IF(K43="","Missing injury/illness type",IF(L43&lt;&gt;"Y","Complete Form 301/equivalent",IF(AND(H43="Death",SUM(I43:J43)&gt;0),"Death case must not include day counts",IF(AND(H43="Days away from work",N(I43)&lt;1),"Days-away case needs at least 1 day away",IF(AND(H43="Job transfer or restriction",OR(N(I43)&gt;0,N(J43)&lt;1)),"Transfer/restriction case needs 0 days away and at least 1 restricted day",IF(AND(H43="Other recordable",SUM(I43:J43)&gt;0),"Other recordable case must not include day counts",IF(SUM(I43:J43)&gt;180,"Combined day count exceeds 180","OK")))))))))</f>
      </c>
    </row>
    <row r="44" spans="1:13" x14ac:dyDescent="0.25">
      <c r="A44">
        <f>IF(D44="","",ROW()-4)</f>
      </c>
      <c r="M44" s="16">
        <f>IF(COUNTA(B44:L44)=0,"",IF(H44="","Missing classification",IF(K44="","Missing injury/illness type",IF(L44&lt;&gt;"Y","Complete Form 301/equivalent",IF(AND(H44="Death",SUM(I44:J44)&gt;0),"Death case must not include day counts",IF(AND(H44="Days away from work",N(I44)&lt;1),"Days-away case needs at least 1 day away",IF(AND(H44="Job transfer or restriction",OR(N(I44)&gt;0,N(J44)&lt;1)),"Transfer/restriction case needs 0 days away and at least 1 restricted day",IF(AND(H44="Other recordable",SUM(I44:J44)&gt;0),"Other recordable case must not include day counts",IF(SUM(I44:J44)&gt;180,"Combined day count exceeds 180","OK")))))))))</f>
      </c>
    </row>
    <row r="45" spans="1:13" x14ac:dyDescent="0.25">
      <c r="A45">
        <f>IF(D45="","",ROW()-4)</f>
      </c>
      <c r="M45" s="16">
        <f>IF(COUNTA(B45:L45)=0,"",IF(H45="","Missing classification",IF(K45="","Missing injury/illness type",IF(L45&lt;&gt;"Y","Complete Form 301/equivalent",IF(AND(H45="Death",SUM(I45:J45)&gt;0),"Death case must not include day counts",IF(AND(H45="Days away from work",N(I45)&lt;1),"Days-away case needs at least 1 day away",IF(AND(H45="Job transfer or restriction",OR(N(I45)&gt;0,N(J45)&lt;1)),"Transfer/restriction case needs 0 days away and at least 1 restricted day",IF(AND(H45="Other recordable",SUM(I45:J45)&gt;0),"Other recordable case must not include day counts",IF(SUM(I45:J45)&gt;180,"Combined day count exceeds 180","OK")))))))))</f>
      </c>
    </row>
    <row r="46" spans="1:13" x14ac:dyDescent="0.25">
      <c r="A46">
        <f>IF(D46="","",ROW()-4)</f>
      </c>
      <c r="M46" s="16">
        <f>IF(COUNTA(B46:L46)=0,"",IF(H46="","Missing classification",IF(K46="","Missing injury/illness type",IF(L46&lt;&gt;"Y","Complete Form 301/equivalent",IF(AND(H46="Death",SUM(I46:J46)&gt;0),"Death case must not include day counts",IF(AND(H46="Days away from work",N(I46)&lt;1),"Days-away case needs at least 1 day away",IF(AND(H46="Job transfer or restriction",OR(N(I46)&gt;0,N(J46)&lt;1)),"Transfer/restriction case needs 0 days away and at least 1 restricted day",IF(AND(H46="Other recordable",SUM(I46:J46)&gt;0),"Other recordable case must not include day counts",IF(SUM(I46:J46)&gt;180,"Combined day count exceeds 180","OK")))))))))</f>
      </c>
    </row>
    <row r="47" spans="1:13" x14ac:dyDescent="0.25">
      <c r="A47">
        <f>IF(D47="","",ROW()-4)</f>
      </c>
      <c r="M47" s="16">
        <f>IF(COUNTA(B47:L47)=0,"",IF(H47="","Missing classification",IF(K47="","Missing injury/illness type",IF(L47&lt;&gt;"Y","Complete Form 301/equivalent",IF(AND(H47="Death",SUM(I47:J47)&gt;0),"Death case must not include day counts",IF(AND(H47="Days away from work",N(I47)&lt;1),"Days-away case needs at least 1 day away",IF(AND(H47="Job transfer or restriction",OR(N(I47)&gt;0,N(J47)&lt;1)),"Transfer/restriction case needs 0 days away and at least 1 restricted day",IF(AND(H47="Other recordable",SUM(I47:J47)&gt;0),"Other recordable case must not include day counts",IF(SUM(I47:J47)&gt;180,"Combined day count exceeds 180","OK")))))))))</f>
      </c>
    </row>
    <row r="48" spans="1:13" x14ac:dyDescent="0.25">
      <c r="A48">
        <f>IF(D48="","",ROW()-4)</f>
      </c>
      <c r="M48" s="16">
        <f>IF(COUNTA(B48:L48)=0,"",IF(H48="","Missing classification",IF(K48="","Missing injury/illness type",IF(L48&lt;&gt;"Y","Complete Form 301/equivalent",IF(AND(H48="Death",SUM(I48:J48)&gt;0),"Death case must not include day counts",IF(AND(H48="Days away from work",N(I48)&lt;1),"Days-away case needs at least 1 day away",IF(AND(H48="Job transfer or restriction",OR(N(I48)&gt;0,N(J48)&lt;1)),"Transfer/restriction case needs 0 days away and at least 1 restricted day",IF(AND(H48="Other recordable",SUM(I48:J48)&gt;0),"Other recordable case must not include day counts",IF(SUM(I48:J48)&gt;180,"Combined day count exceeds 180","OK")))))))))</f>
      </c>
    </row>
    <row r="49" spans="1:13" x14ac:dyDescent="0.25">
      <c r="A49">
        <f>IF(D49="","",ROW()-4)</f>
      </c>
      <c r="M49" s="16">
        <f>IF(COUNTA(B49:L49)=0,"",IF(H49="","Missing classification",IF(K49="","Missing injury/illness type",IF(L49&lt;&gt;"Y","Complete Form 301/equivalent",IF(AND(H49="Death",SUM(I49:J49)&gt;0),"Death case must not include day counts",IF(AND(H49="Days away from work",N(I49)&lt;1),"Days-away case needs at least 1 day away",IF(AND(H49="Job transfer or restriction",OR(N(I49)&gt;0,N(J49)&lt;1)),"Transfer/restriction case needs 0 days away and at least 1 restricted day",IF(AND(H49="Other recordable",SUM(I49:J49)&gt;0),"Other recordable case must not include day counts",IF(SUM(I49:J49)&gt;180,"Combined day count exceeds 180","OK")))))))))</f>
      </c>
    </row>
    <row r="50" spans="1:13" x14ac:dyDescent="0.25">
      <c r="A50">
        <f>IF(D50="","",ROW()-4)</f>
      </c>
      <c r="M50" s="16">
        <f>IF(COUNTA(B50:L50)=0,"",IF(H50="","Missing classification",IF(K50="","Missing injury/illness type",IF(L50&lt;&gt;"Y","Complete Form 301/equivalent",IF(AND(H50="Death",SUM(I50:J50)&gt;0),"Death case must not include day counts",IF(AND(H50="Days away from work",N(I50)&lt;1),"Days-away case needs at least 1 day away",IF(AND(H50="Job transfer or restriction",OR(N(I50)&gt;0,N(J50)&lt;1)),"Transfer/restriction case needs 0 days away and at least 1 restricted day",IF(AND(H50="Other recordable",SUM(I50:J50)&gt;0),"Other recordable case must not include day counts",IF(SUM(I50:J50)&gt;180,"Combined day count exceeds 180","OK")))))))))</f>
      </c>
    </row>
    <row r="51" spans="1:13" x14ac:dyDescent="0.25">
      <c r="A51">
        <f>IF(D51="","",ROW()-4)</f>
      </c>
      <c r="M51" s="16">
        <f>IF(COUNTA(B51:L51)=0,"",IF(H51="","Missing classification",IF(K51="","Missing injury/illness type",IF(L51&lt;&gt;"Y","Complete Form 301/equivalent",IF(AND(H51="Death",SUM(I51:J51)&gt;0),"Death case must not include day counts",IF(AND(H51="Days away from work",N(I51)&lt;1),"Days-away case needs at least 1 day away",IF(AND(H51="Job transfer or restriction",OR(N(I51)&gt;0,N(J51)&lt;1)),"Transfer/restriction case needs 0 days away and at least 1 restricted day",IF(AND(H51="Other recordable",SUM(I51:J51)&gt;0),"Other recordable case must not include day counts",IF(SUM(I51:J51)&gt;180,"Combined day count exceeds 180","OK")))))))))</f>
      </c>
    </row>
    <row r="52" spans="1:13" x14ac:dyDescent="0.25">
      <c r="A52">
        <f>IF(D52="","",ROW()-4)</f>
      </c>
      <c r="M52" s="16">
        <f>IF(COUNTA(B52:L52)=0,"",IF(H52="","Missing classification",IF(K52="","Missing injury/illness type",IF(L52&lt;&gt;"Y","Complete Form 301/equivalent",IF(AND(H52="Death",SUM(I52:J52)&gt;0),"Death case must not include day counts",IF(AND(H52="Days away from work",N(I52)&lt;1),"Days-away case needs at least 1 day away",IF(AND(H52="Job transfer or restriction",OR(N(I52)&gt;0,N(J52)&lt;1)),"Transfer/restriction case needs 0 days away and at least 1 restricted day",IF(AND(H52="Other recordable",SUM(I52:J52)&gt;0),"Other recordable case must not include day counts",IF(SUM(I52:J52)&gt;180,"Combined day count exceeds 180","OK")))))))))</f>
      </c>
    </row>
    <row r="53" spans="1:13" x14ac:dyDescent="0.25">
      <c r="A53">
        <f>IF(D53="","",ROW()-4)</f>
      </c>
      <c r="M53" s="16">
        <f>IF(COUNTA(B53:L53)=0,"",IF(H53="","Missing classification",IF(K53="","Missing injury/illness type",IF(L53&lt;&gt;"Y","Complete Form 301/equivalent",IF(AND(H53="Death",SUM(I53:J53)&gt;0),"Death case must not include day counts",IF(AND(H53="Days away from work",N(I53)&lt;1),"Days-away case needs at least 1 day away",IF(AND(H53="Job transfer or restriction",OR(N(I53)&gt;0,N(J53)&lt;1)),"Transfer/restriction case needs 0 days away and at least 1 restricted day",IF(AND(H53="Other recordable",SUM(I53:J53)&gt;0),"Other recordable case must not include day counts",IF(SUM(I53:J53)&gt;180,"Combined day count exceeds 180","OK")))))))))</f>
      </c>
    </row>
    <row r="54" spans="1:13" x14ac:dyDescent="0.25">
      <c r="A54">
        <f>IF(D54="","",ROW()-4)</f>
      </c>
      <c r="M54" s="16">
        <f>IF(COUNTA(B54:L54)=0,"",IF(H54="","Missing classification",IF(K54="","Missing injury/illness type",IF(L54&lt;&gt;"Y","Complete Form 301/equivalent",IF(AND(H54="Death",SUM(I54:J54)&gt;0),"Death case must not include day counts",IF(AND(H54="Days away from work",N(I54)&lt;1),"Days-away case needs at least 1 day away",IF(AND(H54="Job transfer or restriction",OR(N(I54)&gt;0,N(J54)&lt;1)),"Transfer/restriction case needs 0 days away and at least 1 restricted day",IF(AND(H54="Other recordable",SUM(I54:J54)&gt;0),"Other recordable case must not include day counts",IF(SUM(I54:J54)&gt;180,"Combined day count exceeds 180","OK")))))))))</f>
      </c>
    </row>
    <row r="55" spans="1:13" x14ac:dyDescent="0.25">
      <c r="A55">
        <f>IF(D55="","",ROW()-4)</f>
      </c>
      <c r="M55" s="16">
        <f>IF(COUNTA(B55:L55)=0,"",IF(H55="","Missing classification",IF(K55="","Missing injury/illness type",IF(L55&lt;&gt;"Y","Complete Form 301/equivalent",IF(AND(H55="Death",SUM(I55:J55)&gt;0),"Death case must not include day counts",IF(AND(H55="Days away from work",N(I55)&lt;1),"Days-away case needs at least 1 day away",IF(AND(H55="Job transfer or restriction",OR(N(I55)&gt;0,N(J55)&lt;1)),"Transfer/restriction case needs 0 days away and at least 1 restricted day",IF(AND(H55="Other recordable",SUM(I55:J55)&gt;0),"Other recordable case must not include day counts",IF(SUM(I55:J55)&gt;180,"Combined day count exceeds 180","OK")))))))))</f>
      </c>
    </row>
    <row r="56" spans="1:13" x14ac:dyDescent="0.25">
      <c r="A56">
        <f>IF(D56="","",ROW()-4)</f>
      </c>
      <c r="M56" s="16">
        <f>IF(COUNTA(B56:L56)=0,"",IF(H56="","Missing classification",IF(K56="","Missing injury/illness type",IF(L56&lt;&gt;"Y","Complete Form 301/equivalent",IF(AND(H56="Death",SUM(I56:J56)&gt;0),"Death case must not include day counts",IF(AND(H56="Days away from work",N(I56)&lt;1),"Days-away case needs at least 1 day away",IF(AND(H56="Job transfer or restriction",OR(N(I56)&gt;0,N(J56)&lt;1)),"Transfer/restriction case needs 0 days away and at least 1 restricted day",IF(AND(H56="Other recordable",SUM(I56:J56)&gt;0),"Other recordable case must not include day counts",IF(SUM(I56:J56)&gt;180,"Combined day count exceeds 180","OK")))))))))</f>
      </c>
    </row>
    <row r="57" spans="1:13" x14ac:dyDescent="0.25">
      <c r="A57">
        <f>IF(D57="","",ROW()-4)</f>
      </c>
      <c r="M57" s="16">
        <f>IF(COUNTA(B57:L57)=0,"",IF(H57="","Missing classification",IF(K57="","Missing injury/illness type",IF(L57&lt;&gt;"Y","Complete Form 301/equivalent",IF(AND(H57="Death",SUM(I57:J57)&gt;0),"Death case must not include day counts",IF(AND(H57="Days away from work",N(I57)&lt;1),"Days-away case needs at least 1 day away",IF(AND(H57="Job transfer or restriction",OR(N(I57)&gt;0,N(J57)&lt;1)),"Transfer/restriction case needs 0 days away and at least 1 restricted day",IF(AND(H57="Other recordable",SUM(I57:J57)&gt;0),"Other recordable case must not include day counts",IF(SUM(I57:J57)&gt;180,"Combined day count exceeds 180","OK")))))))))</f>
      </c>
    </row>
    <row r="58" spans="1:13" x14ac:dyDescent="0.25">
      <c r="A58">
        <f>IF(D58="","",ROW()-4)</f>
      </c>
      <c r="M58" s="16">
        <f>IF(COUNTA(B58:L58)=0,"",IF(H58="","Missing classification",IF(K58="","Missing injury/illness type",IF(L58&lt;&gt;"Y","Complete Form 301/equivalent",IF(AND(H58="Death",SUM(I58:J58)&gt;0),"Death case must not include day counts",IF(AND(H58="Days away from work",N(I58)&lt;1),"Days-away case needs at least 1 day away",IF(AND(H58="Job transfer or restriction",OR(N(I58)&gt;0,N(J58)&lt;1)),"Transfer/restriction case needs 0 days away and at least 1 restricted day",IF(AND(H58="Other recordable",SUM(I58:J58)&gt;0),"Other recordable case must not include day counts",IF(SUM(I58:J58)&gt;180,"Combined day count exceeds 180","OK")))))))))</f>
      </c>
    </row>
    <row r="59" spans="1:13" x14ac:dyDescent="0.25">
      <c r="A59">
        <f>IF(D59="","",ROW()-4)</f>
      </c>
      <c r="M59" s="16">
        <f>IF(COUNTA(B59:L59)=0,"",IF(H59="","Missing classification",IF(K59="","Missing injury/illness type",IF(L59&lt;&gt;"Y","Complete Form 301/equivalent",IF(AND(H59="Death",SUM(I59:J59)&gt;0),"Death case must not include day counts",IF(AND(H59="Days away from work",N(I59)&lt;1),"Days-away case needs at least 1 day away",IF(AND(H59="Job transfer or restriction",OR(N(I59)&gt;0,N(J59)&lt;1)),"Transfer/restriction case needs 0 days away and at least 1 restricted day",IF(AND(H59="Other recordable",SUM(I59:J59)&gt;0),"Other recordable case must not include day counts",IF(SUM(I59:J59)&gt;180,"Combined day count exceeds 180","OK")))))))))</f>
      </c>
    </row>
    <row r="60" spans="1:13" x14ac:dyDescent="0.25">
      <c r="A60">
        <f>IF(D60="","",ROW()-4)</f>
      </c>
      <c r="M60" s="16">
        <f>IF(COUNTA(B60:L60)=0,"",IF(H60="","Missing classification",IF(K60="","Missing injury/illness type",IF(L60&lt;&gt;"Y","Complete Form 301/equivalent",IF(AND(H60="Death",SUM(I60:J60)&gt;0),"Death case must not include day counts",IF(AND(H60="Days away from work",N(I60)&lt;1),"Days-away case needs at least 1 day away",IF(AND(H60="Job transfer or restriction",OR(N(I60)&gt;0,N(J60)&lt;1)),"Transfer/restriction case needs 0 days away and at least 1 restricted day",IF(AND(H60="Other recordable",SUM(I60:J60)&gt;0),"Other recordable case must not include day counts",IF(SUM(I60:J60)&gt;180,"Combined day count exceeds 180","OK")))))))))</f>
      </c>
    </row>
    <row r="61" spans="1:13" x14ac:dyDescent="0.25">
      <c r="A61">
        <f>IF(D61="","",ROW()-4)</f>
      </c>
      <c r="M61" s="16">
        <f>IF(COUNTA(B61:L61)=0,"",IF(H61="","Missing classification",IF(K61="","Missing injury/illness type",IF(L61&lt;&gt;"Y","Complete Form 301/equivalent",IF(AND(H61="Death",SUM(I61:J61)&gt;0),"Death case must not include day counts",IF(AND(H61="Days away from work",N(I61)&lt;1),"Days-away case needs at least 1 day away",IF(AND(H61="Job transfer or restriction",OR(N(I61)&gt;0,N(J61)&lt;1)),"Transfer/restriction case needs 0 days away and at least 1 restricted day",IF(AND(H61="Other recordable",SUM(I61:J61)&gt;0),"Other recordable case must not include day counts",IF(SUM(I61:J61)&gt;180,"Combined day count exceeds 180","OK")))))))))</f>
      </c>
    </row>
    <row r="62" spans="1:13" x14ac:dyDescent="0.25">
      <c r="A62">
        <f>IF(D62="","",ROW()-4)</f>
      </c>
      <c r="M62" s="16">
        <f>IF(COUNTA(B62:L62)=0,"",IF(H62="","Missing classification",IF(K62="","Missing injury/illness type",IF(L62&lt;&gt;"Y","Complete Form 301/equivalent",IF(AND(H62="Death",SUM(I62:J62)&gt;0),"Death case must not include day counts",IF(AND(H62="Days away from work",N(I62)&lt;1),"Days-away case needs at least 1 day away",IF(AND(H62="Job transfer or restriction",OR(N(I62)&gt;0,N(J62)&lt;1)),"Transfer/restriction case needs 0 days away and at least 1 restricted day",IF(AND(H62="Other recordable",SUM(I62:J62)&gt;0),"Other recordable case must not include day counts",IF(SUM(I62:J62)&gt;180,"Combined day count exceeds 180","OK")))))))))</f>
      </c>
    </row>
    <row r="63" spans="1:13" x14ac:dyDescent="0.25">
      <c r="A63">
        <f>IF(D63="","",ROW()-4)</f>
      </c>
      <c r="M63" s="16">
        <f>IF(COUNTA(B63:L63)=0,"",IF(H63="","Missing classification",IF(K63="","Missing injury/illness type",IF(L63&lt;&gt;"Y","Complete Form 301/equivalent",IF(AND(H63="Death",SUM(I63:J63)&gt;0),"Death case must not include day counts",IF(AND(H63="Days away from work",N(I63)&lt;1),"Days-away case needs at least 1 day away",IF(AND(H63="Job transfer or restriction",OR(N(I63)&gt;0,N(J63)&lt;1)),"Transfer/restriction case needs 0 days away and at least 1 restricted day",IF(AND(H63="Other recordable",SUM(I63:J63)&gt;0),"Other recordable case must not include day counts",IF(SUM(I63:J63)&gt;180,"Combined day count exceeds 180","OK")))))))))</f>
      </c>
    </row>
    <row r="64" spans="1:13" x14ac:dyDescent="0.25">
      <c r="A64">
        <f>IF(D64="","",ROW()-4)</f>
      </c>
      <c r="M64" s="16">
        <f>IF(COUNTA(B64:L64)=0,"",IF(H64="","Missing classification",IF(K64="","Missing injury/illness type",IF(L64&lt;&gt;"Y","Complete Form 301/equivalent",IF(AND(H64="Death",SUM(I64:J64)&gt;0),"Death case must not include day counts",IF(AND(H64="Days away from work",N(I64)&lt;1),"Days-away case needs at least 1 day away",IF(AND(H64="Job transfer or restriction",OR(N(I64)&gt;0,N(J64)&lt;1)),"Transfer/restriction case needs 0 days away and at least 1 restricted day",IF(AND(H64="Other recordable",SUM(I64:J64)&gt;0),"Other recordable case must not include day counts",IF(SUM(I64:J64)&gt;180,"Combined day count exceeds 180","OK")))))))))</f>
      </c>
    </row>
    <row r="65" spans="1:13" x14ac:dyDescent="0.25">
      <c r="A65">
        <f>IF(D65="","",ROW()-4)</f>
      </c>
      <c r="M65" s="16">
        <f>IF(COUNTA(B65:L65)=0,"",IF(H65="","Missing classification",IF(K65="","Missing injury/illness type",IF(L65&lt;&gt;"Y","Complete Form 301/equivalent",IF(AND(H65="Death",SUM(I65:J65)&gt;0),"Death case must not include day counts",IF(AND(H65="Days away from work",N(I65)&lt;1),"Days-away case needs at least 1 day away",IF(AND(H65="Job transfer or restriction",OR(N(I65)&gt;0,N(J65)&lt;1)),"Transfer/restriction case needs 0 days away and at least 1 restricted day",IF(AND(H65="Other recordable",SUM(I65:J65)&gt;0),"Other recordable case must not include day counts",IF(SUM(I65:J65)&gt;180,"Combined day count exceeds 180","OK")))))))))</f>
      </c>
    </row>
    <row r="66" spans="1:13" x14ac:dyDescent="0.25">
      <c r="A66">
        <f>IF(D66="","",ROW()-4)</f>
      </c>
      <c r="M66" s="16">
        <f>IF(COUNTA(B66:L66)=0,"",IF(H66="","Missing classification",IF(K66="","Missing injury/illness type",IF(L66&lt;&gt;"Y","Complete Form 301/equivalent",IF(AND(H66="Death",SUM(I66:J66)&gt;0),"Death case must not include day counts",IF(AND(H66="Days away from work",N(I66)&lt;1),"Days-away case needs at least 1 day away",IF(AND(H66="Job transfer or restriction",OR(N(I66)&gt;0,N(J66)&lt;1)),"Transfer/restriction case needs 0 days away and at least 1 restricted day",IF(AND(H66="Other recordable",SUM(I66:J66)&gt;0),"Other recordable case must not include day counts",IF(SUM(I66:J66)&gt;180,"Combined day count exceeds 180","OK")))))))))</f>
      </c>
    </row>
    <row r="67" spans="1:13" x14ac:dyDescent="0.25">
      <c r="A67">
        <f>IF(D67="","",ROW()-4)</f>
      </c>
      <c r="M67" s="16">
        <f>IF(COUNTA(B67:L67)=0,"",IF(H67="","Missing classification",IF(K67="","Missing injury/illness type",IF(L67&lt;&gt;"Y","Complete Form 301/equivalent",IF(AND(H67="Death",SUM(I67:J67)&gt;0),"Death case must not include day counts",IF(AND(H67="Days away from work",N(I67)&lt;1),"Days-away case needs at least 1 day away",IF(AND(H67="Job transfer or restriction",OR(N(I67)&gt;0,N(J67)&lt;1)),"Transfer/restriction case needs 0 days away and at least 1 restricted day",IF(AND(H67="Other recordable",SUM(I67:J67)&gt;0),"Other recordable case must not include day counts",IF(SUM(I67:J67)&gt;180,"Combined day count exceeds 180","OK")))))))))</f>
      </c>
    </row>
    <row r="68" spans="1:13" x14ac:dyDescent="0.25">
      <c r="A68">
        <f>IF(D68="","",ROW()-4)</f>
      </c>
      <c r="M68" s="16">
        <f>IF(COUNTA(B68:L68)=0,"",IF(H68="","Missing classification",IF(K68="","Missing injury/illness type",IF(L68&lt;&gt;"Y","Complete Form 301/equivalent",IF(AND(H68="Death",SUM(I68:J68)&gt;0),"Death case must not include day counts",IF(AND(H68="Days away from work",N(I68)&lt;1),"Days-away case needs at least 1 day away",IF(AND(H68="Job transfer or restriction",OR(N(I68)&gt;0,N(J68)&lt;1)),"Transfer/restriction case needs 0 days away and at least 1 restricted day",IF(AND(H68="Other recordable",SUM(I68:J68)&gt;0),"Other recordable case must not include day counts",IF(SUM(I68:J68)&gt;180,"Combined day count exceeds 180","OK")))))))))</f>
      </c>
    </row>
    <row r="69" spans="1:13" x14ac:dyDescent="0.25">
      <c r="A69">
        <f>IF(D69="","",ROW()-4)</f>
      </c>
      <c r="M69" s="16">
        <f>IF(COUNTA(B69:L69)=0,"",IF(H69="","Missing classification",IF(K69="","Missing injury/illness type",IF(L69&lt;&gt;"Y","Complete Form 301/equivalent",IF(AND(H69="Death",SUM(I69:J69)&gt;0),"Death case must not include day counts",IF(AND(H69="Days away from work",N(I69)&lt;1),"Days-away case needs at least 1 day away",IF(AND(H69="Job transfer or restriction",OR(N(I69)&gt;0,N(J69)&lt;1)),"Transfer/restriction case needs 0 days away and at least 1 restricted day",IF(AND(H69="Other recordable",SUM(I69:J69)&gt;0),"Other recordable case must not include day counts",IF(SUM(I69:J69)&gt;180,"Combined day count exceeds 180","OK")))))))))</f>
      </c>
    </row>
    <row r="70" spans="1:13" x14ac:dyDescent="0.25">
      <c r="A70">
        <f>IF(D70="","",ROW()-4)</f>
      </c>
      <c r="M70" s="16">
        <f>IF(COUNTA(B70:L70)=0,"",IF(H70="","Missing classification",IF(K70="","Missing injury/illness type",IF(L70&lt;&gt;"Y","Complete Form 301/equivalent",IF(AND(H70="Death",SUM(I70:J70)&gt;0),"Death case must not include day counts",IF(AND(H70="Days away from work",N(I70)&lt;1),"Days-away case needs at least 1 day away",IF(AND(H70="Job transfer or restriction",OR(N(I70)&gt;0,N(J70)&lt;1)),"Transfer/restriction case needs 0 days away and at least 1 restricted day",IF(AND(H70="Other recordable",SUM(I70:J70)&gt;0),"Other recordable case must not include day counts",IF(SUM(I70:J70)&gt;180,"Combined day count exceeds 180","OK")))))))))</f>
      </c>
    </row>
    <row r="71" spans="1:13" x14ac:dyDescent="0.25">
      <c r="A71">
        <f>IF(D71="","",ROW()-4)</f>
      </c>
      <c r="M71" s="16">
        <f>IF(COUNTA(B71:L71)=0,"",IF(H71="","Missing classification",IF(K71="","Missing injury/illness type",IF(L71&lt;&gt;"Y","Complete Form 301/equivalent",IF(AND(H71="Death",SUM(I71:J71)&gt;0),"Death case must not include day counts",IF(AND(H71="Days away from work",N(I71)&lt;1),"Days-away case needs at least 1 day away",IF(AND(H71="Job transfer or restriction",OR(N(I71)&gt;0,N(J71)&lt;1)),"Transfer/restriction case needs 0 days away and at least 1 restricted day",IF(AND(H71="Other recordable",SUM(I71:J71)&gt;0),"Other recordable case must not include day counts",IF(SUM(I71:J71)&gt;180,"Combined day count exceeds 180","OK")))))))))</f>
      </c>
    </row>
    <row r="72" spans="1:13" x14ac:dyDescent="0.25">
      <c r="A72">
        <f>IF(D72="","",ROW()-4)</f>
      </c>
      <c r="M72" s="16">
        <f>IF(COUNTA(B72:L72)=0,"",IF(H72="","Missing classification",IF(K72="","Missing injury/illness type",IF(L72&lt;&gt;"Y","Complete Form 301/equivalent",IF(AND(H72="Death",SUM(I72:J72)&gt;0),"Death case must not include day counts",IF(AND(H72="Days away from work",N(I72)&lt;1),"Days-away case needs at least 1 day away",IF(AND(H72="Job transfer or restriction",OR(N(I72)&gt;0,N(J72)&lt;1)),"Transfer/restriction case needs 0 days away and at least 1 restricted day",IF(AND(H72="Other recordable",SUM(I72:J72)&gt;0),"Other recordable case must not include day counts",IF(SUM(I72:J72)&gt;180,"Combined day count exceeds 180","OK")))))))))</f>
      </c>
    </row>
    <row r="73" spans="1:13" x14ac:dyDescent="0.25">
      <c r="A73">
        <f>IF(D73="","",ROW()-4)</f>
      </c>
      <c r="M73" s="16">
        <f>IF(COUNTA(B73:L73)=0,"",IF(H73="","Missing classification",IF(K73="","Missing injury/illness type",IF(L73&lt;&gt;"Y","Complete Form 301/equivalent",IF(AND(H73="Death",SUM(I73:J73)&gt;0),"Death case must not include day counts",IF(AND(H73="Days away from work",N(I73)&lt;1),"Days-away case needs at least 1 day away",IF(AND(H73="Job transfer or restriction",OR(N(I73)&gt;0,N(J73)&lt;1)),"Transfer/restriction case needs 0 days away and at least 1 restricted day",IF(AND(H73="Other recordable",SUM(I73:J73)&gt;0),"Other recordable case must not include day counts",IF(SUM(I73:J73)&gt;180,"Combined day count exceeds 180","OK")))))))))</f>
      </c>
    </row>
    <row r="74" spans="1:13" x14ac:dyDescent="0.25">
      <c r="A74">
        <f>IF(D74="","",ROW()-4)</f>
      </c>
      <c r="M74" s="16">
        <f>IF(COUNTA(B74:L74)=0,"",IF(H74="","Missing classification",IF(K74="","Missing injury/illness type",IF(L74&lt;&gt;"Y","Complete Form 301/equivalent",IF(AND(H74="Death",SUM(I74:J74)&gt;0),"Death case must not include day counts",IF(AND(H74="Days away from work",N(I74)&lt;1),"Days-away case needs at least 1 day away",IF(AND(H74="Job transfer or restriction",OR(N(I74)&gt;0,N(J74)&lt;1)),"Transfer/restriction case needs 0 days away and at least 1 restricted day",IF(AND(H74="Other recordable",SUM(I74:J74)&gt;0),"Other recordable case must not include day counts",IF(SUM(I74:J74)&gt;180,"Combined day count exceeds 180","OK")))))))))</f>
      </c>
    </row>
    <row r="75" spans="1:13" x14ac:dyDescent="0.25">
      <c r="A75">
        <f>IF(D75="","",ROW()-4)</f>
      </c>
      <c r="M75" s="16">
        <f>IF(COUNTA(B75:L75)=0,"",IF(H75="","Missing classification",IF(K75="","Missing injury/illness type",IF(L75&lt;&gt;"Y","Complete Form 301/equivalent",IF(AND(H75="Death",SUM(I75:J75)&gt;0),"Death case must not include day counts",IF(AND(H75="Days away from work",N(I75)&lt;1),"Days-away case needs at least 1 day away",IF(AND(H75="Job transfer or restriction",OR(N(I75)&gt;0,N(J75)&lt;1)),"Transfer/restriction case needs 0 days away and at least 1 restricted day",IF(AND(H75="Other recordable",SUM(I75:J75)&gt;0),"Other recordable case must not include day counts",IF(SUM(I75:J75)&gt;180,"Combined day count exceeds 180","OK")))))))))</f>
      </c>
    </row>
    <row r="76" spans="1:13" x14ac:dyDescent="0.25">
      <c r="A76">
        <f>IF(D76="","",ROW()-4)</f>
      </c>
      <c r="M76" s="16">
        <f>IF(COUNTA(B76:L76)=0,"",IF(H76="","Missing classification",IF(K76="","Missing injury/illness type",IF(L76&lt;&gt;"Y","Complete Form 301/equivalent",IF(AND(H76="Death",SUM(I76:J76)&gt;0),"Death case must not include day counts",IF(AND(H76="Days away from work",N(I76)&lt;1),"Days-away case needs at least 1 day away",IF(AND(H76="Job transfer or restriction",OR(N(I76)&gt;0,N(J76)&lt;1)),"Transfer/restriction case needs 0 days away and at least 1 restricted day",IF(AND(H76="Other recordable",SUM(I76:J76)&gt;0),"Other recordable case must not include day counts",IF(SUM(I76:J76)&gt;180,"Combined day count exceeds 180","OK")))))))))</f>
      </c>
    </row>
    <row r="77" spans="1:13" x14ac:dyDescent="0.25">
      <c r="A77">
        <f>IF(D77="","",ROW()-4)</f>
      </c>
      <c r="M77" s="16">
        <f>IF(COUNTA(B77:L77)=0,"",IF(H77="","Missing classification",IF(K77="","Missing injury/illness type",IF(L77&lt;&gt;"Y","Complete Form 301/equivalent",IF(AND(H77="Death",SUM(I77:J77)&gt;0),"Death case must not include day counts",IF(AND(H77="Days away from work",N(I77)&lt;1),"Days-away case needs at least 1 day away",IF(AND(H77="Job transfer or restriction",OR(N(I77)&gt;0,N(J77)&lt;1)),"Transfer/restriction case needs 0 days away and at least 1 restricted day",IF(AND(H77="Other recordable",SUM(I77:J77)&gt;0),"Other recordable case must not include day counts",IF(SUM(I77:J77)&gt;180,"Combined day count exceeds 180","OK")))))))))</f>
      </c>
    </row>
    <row r="78" spans="1:13" x14ac:dyDescent="0.25">
      <c r="A78">
        <f>IF(D78="","",ROW()-4)</f>
      </c>
      <c r="M78" s="16">
        <f>IF(COUNTA(B78:L78)=0,"",IF(H78="","Missing classification",IF(K78="","Missing injury/illness type",IF(L78&lt;&gt;"Y","Complete Form 301/equivalent",IF(AND(H78="Death",SUM(I78:J78)&gt;0),"Death case must not include day counts",IF(AND(H78="Days away from work",N(I78)&lt;1),"Days-away case needs at least 1 day away",IF(AND(H78="Job transfer or restriction",OR(N(I78)&gt;0,N(J78)&lt;1)),"Transfer/restriction case needs 0 days away and at least 1 restricted day",IF(AND(H78="Other recordable",SUM(I78:J78)&gt;0),"Other recordable case must not include day counts",IF(SUM(I78:J78)&gt;180,"Combined day count exceeds 180","OK")))))))))</f>
      </c>
    </row>
    <row r="79" spans="1:13" x14ac:dyDescent="0.25">
      <c r="A79">
        <f>IF(D79="","",ROW()-4)</f>
      </c>
      <c r="M79" s="16">
        <f>IF(COUNTA(B79:L79)=0,"",IF(H79="","Missing classification",IF(K79="","Missing injury/illness type",IF(L79&lt;&gt;"Y","Complete Form 301/equivalent",IF(AND(H79="Death",SUM(I79:J79)&gt;0),"Death case must not include day counts",IF(AND(H79="Days away from work",N(I79)&lt;1),"Days-away case needs at least 1 day away",IF(AND(H79="Job transfer or restriction",OR(N(I79)&gt;0,N(J79)&lt;1)),"Transfer/restriction case needs 0 days away and at least 1 restricted day",IF(AND(H79="Other recordable",SUM(I79:J79)&gt;0),"Other recordable case must not include day counts",IF(SUM(I79:J79)&gt;180,"Combined day count exceeds 180","OK")))))))))</f>
      </c>
    </row>
    <row r="80" spans="1:13" x14ac:dyDescent="0.25">
      <c r="A80">
        <f>IF(D80="","",ROW()-4)</f>
      </c>
      <c r="M80" s="16">
        <f>IF(COUNTA(B80:L80)=0,"",IF(H80="","Missing classification",IF(K80="","Missing injury/illness type",IF(L80&lt;&gt;"Y","Complete Form 301/equivalent",IF(AND(H80="Death",SUM(I80:J80)&gt;0),"Death case must not include day counts",IF(AND(H80="Days away from work",N(I80)&lt;1),"Days-away case needs at least 1 day away",IF(AND(H80="Job transfer or restriction",OR(N(I80)&gt;0,N(J80)&lt;1)),"Transfer/restriction case needs 0 days away and at least 1 restricted day",IF(AND(H80="Other recordable",SUM(I80:J80)&gt;0),"Other recordable case must not include day counts",IF(SUM(I80:J80)&gt;180,"Combined day count exceeds 180","OK")))))))))</f>
      </c>
    </row>
    <row r="81" spans="1:13" x14ac:dyDescent="0.25">
      <c r="A81">
        <f>IF(D81="","",ROW()-4)</f>
      </c>
      <c r="M81" s="16">
        <f>IF(COUNTA(B81:L81)=0,"",IF(H81="","Missing classification",IF(K81="","Missing injury/illness type",IF(L81&lt;&gt;"Y","Complete Form 301/equivalent",IF(AND(H81="Death",SUM(I81:J81)&gt;0),"Death case must not include day counts",IF(AND(H81="Days away from work",N(I81)&lt;1),"Days-away case needs at least 1 day away",IF(AND(H81="Job transfer or restriction",OR(N(I81)&gt;0,N(J81)&lt;1)),"Transfer/restriction case needs 0 days away and at least 1 restricted day",IF(AND(H81="Other recordable",SUM(I81:J81)&gt;0),"Other recordable case must not include day counts",IF(SUM(I81:J81)&gt;180,"Combined day count exceeds 180","OK")))))))))</f>
      </c>
    </row>
    <row r="82" spans="1:13" x14ac:dyDescent="0.25">
      <c r="A82">
        <f>IF(D82="","",ROW()-4)</f>
      </c>
      <c r="M82" s="16">
        <f>IF(COUNTA(B82:L82)=0,"",IF(H82="","Missing classification",IF(K82="","Missing injury/illness type",IF(L82&lt;&gt;"Y","Complete Form 301/equivalent",IF(AND(H82="Death",SUM(I82:J82)&gt;0),"Death case must not include day counts",IF(AND(H82="Days away from work",N(I82)&lt;1),"Days-away case needs at least 1 day away",IF(AND(H82="Job transfer or restriction",OR(N(I82)&gt;0,N(J82)&lt;1)),"Transfer/restriction case needs 0 days away and at least 1 restricted day",IF(AND(H82="Other recordable",SUM(I82:J82)&gt;0),"Other recordable case must not include day counts",IF(SUM(I82:J82)&gt;180,"Combined day count exceeds 180","OK")))))))))</f>
      </c>
    </row>
    <row r="83" spans="1:13" x14ac:dyDescent="0.25">
      <c r="A83">
        <f>IF(D83="","",ROW()-4)</f>
      </c>
      <c r="M83" s="16">
        <f>IF(COUNTA(B83:L83)=0,"",IF(H83="","Missing classification",IF(K83="","Missing injury/illness type",IF(L83&lt;&gt;"Y","Complete Form 301/equivalent",IF(AND(H83="Death",SUM(I83:J83)&gt;0),"Death case must not include day counts",IF(AND(H83="Days away from work",N(I83)&lt;1),"Days-away case needs at least 1 day away",IF(AND(H83="Job transfer or restriction",OR(N(I83)&gt;0,N(J83)&lt;1)),"Transfer/restriction case needs 0 days away and at least 1 restricted day",IF(AND(H83="Other recordable",SUM(I83:J83)&gt;0),"Other recordable case must not include day counts",IF(SUM(I83:J83)&gt;180,"Combined day count exceeds 180","OK")))))))))</f>
      </c>
    </row>
    <row r="84" spans="1:13" x14ac:dyDescent="0.25">
      <c r="A84">
        <f>IF(D84="","",ROW()-4)</f>
      </c>
      <c r="M84" s="16">
        <f>IF(COUNTA(B84:L84)=0,"",IF(H84="","Missing classification",IF(K84="","Missing injury/illness type",IF(L84&lt;&gt;"Y","Complete Form 301/equivalent",IF(AND(H84="Death",SUM(I84:J84)&gt;0),"Death case must not include day counts",IF(AND(H84="Days away from work",N(I84)&lt;1),"Days-away case needs at least 1 day away",IF(AND(H84="Job transfer or restriction",OR(N(I84)&gt;0,N(J84)&lt;1)),"Transfer/restriction case needs 0 days away and at least 1 restricted day",IF(AND(H84="Other recordable",SUM(I84:J84)&gt;0),"Other recordable case must not include day counts",IF(SUM(I84:J84)&gt;180,"Combined day count exceeds 180","OK")))))))))</f>
      </c>
    </row>
    <row r="85" spans="1:13" x14ac:dyDescent="0.25">
      <c r="A85">
        <f>IF(D85="","",ROW()-4)</f>
      </c>
      <c r="M85" s="16">
        <f>IF(COUNTA(B85:L85)=0,"",IF(H85="","Missing classification",IF(K85="","Missing injury/illness type",IF(L85&lt;&gt;"Y","Complete Form 301/equivalent",IF(AND(H85="Death",SUM(I85:J85)&gt;0),"Death case must not include day counts",IF(AND(H85="Days away from work",N(I85)&lt;1),"Days-away case needs at least 1 day away",IF(AND(H85="Job transfer or restriction",OR(N(I85)&gt;0,N(J85)&lt;1)),"Transfer/restriction case needs 0 days away and at least 1 restricted day",IF(AND(H85="Other recordable",SUM(I85:J85)&gt;0),"Other recordable case must not include day counts",IF(SUM(I85:J85)&gt;180,"Combined day count exceeds 180","OK")))))))))</f>
      </c>
    </row>
    <row r="86" spans="1:13" x14ac:dyDescent="0.25">
      <c r="A86">
        <f>IF(D86="","",ROW()-4)</f>
      </c>
      <c r="M86" s="16">
        <f>IF(COUNTA(B86:L86)=0,"",IF(H86="","Missing classification",IF(K86="","Missing injury/illness type",IF(L86&lt;&gt;"Y","Complete Form 301/equivalent",IF(AND(H86="Death",SUM(I86:J86)&gt;0),"Death case must not include day counts",IF(AND(H86="Days away from work",N(I86)&lt;1),"Days-away case needs at least 1 day away",IF(AND(H86="Job transfer or restriction",OR(N(I86)&gt;0,N(J86)&lt;1)),"Transfer/restriction case needs 0 days away and at least 1 restricted day",IF(AND(H86="Other recordable",SUM(I86:J86)&gt;0),"Other recordable case must not include day counts",IF(SUM(I86:J86)&gt;180,"Combined day count exceeds 180","OK")))))))))</f>
      </c>
    </row>
    <row r="87" spans="1:13" x14ac:dyDescent="0.25">
      <c r="A87">
        <f>IF(D87="","",ROW()-4)</f>
      </c>
      <c r="M87" s="16">
        <f>IF(COUNTA(B87:L87)=0,"",IF(H87="","Missing classification",IF(K87="","Missing injury/illness type",IF(L87&lt;&gt;"Y","Complete Form 301/equivalent",IF(AND(H87="Death",SUM(I87:J87)&gt;0),"Death case must not include day counts",IF(AND(H87="Days away from work",N(I87)&lt;1),"Days-away case needs at least 1 day away",IF(AND(H87="Job transfer or restriction",OR(N(I87)&gt;0,N(J87)&lt;1)),"Transfer/restriction case needs 0 days away and at least 1 restricted day",IF(AND(H87="Other recordable",SUM(I87:J87)&gt;0),"Other recordable case must not include day counts",IF(SUM(I87:J87)&gt;180,"Combined day count exceeds 180","OK")))))))))</f>
      </c>
    </row>
    <row r="88" spans="1:13" x14ac:dyDescent="0.25">
      <c r="A88">
        <f>IF(D88="","",ROW()-4)</f>
      </c>
      <c r="M88" s="16">
        <f>IF(COUNTA(B88:L88)=0,"",IF(H88="","Missing classification",IF(K88="","Missing injury/illness type",IF(L88&lt;&gt;"Y","Complete Form 301/equivalent",IF(AND(H88="Death",SUM(I88:J88)&gt;0),"Death case must not include day counts",IF(AND(H88="Days away from work",N(I88)&lt;1),"Days-away case needs at least 1 day away",IF(AND(H88="Job transfer or restriction",OR(N(I88)&gt;0,N(J88)&lt;1)),"Transfer/restriction case needs 0 days away and at least 1 restricted day",IF(AND(H88="Other recordable",SUM(I88:J88)&gt;0),"Other recordable case must not include day counts",IF(SUM(I88:J88)&gt;180,"Combined day count exceeds 180","OK")))))))))</f>
      </c>
    </row>
    <row r="89" spans="1:13" x14ac:dyDescent="0.25">
      <c r="A89">
        <f>IF(D89="","",ROW()-4)</f>
      </c>
      <c r="M89" s="16">
        <f>IF(COUNTA(B89:L89)=0,"",IF(H89="","Missing classification",IF(K89="","Missing injury/illness type",IF(L89&lt;&gt;"Y","Complete Form 301/equivalent",IF(AND(H89="Death",SUM(I89:J89)&gt;0),"Death case must not include day counts",IF(AND(H89="Days away from work",N(I89)&lt;1),"Days-away case needs at least 1 day away",IF(AND(H89="Job transfer or restriction",OR(N(I89)&gt;0,N(J89)&lt;1)),"Transfer/restriction case needs 0 days away and at least 1 restricted day",IF(AND(H89="Other recordable",SUM(I89:J89)&gt;0),"Other recordable case must not include day counts",IF(SUM(I89:J89)&gt;180,"Combined day count exceeds 180","OK")))))))))</f>
      </c>
    </row>
    <row r="90" spans="1:13" x14ac:dyDescent="0.25">
      <c r="A90">
        <f>IF(D90="","",ROW()-4)</f>
      </c>
      <c r="M90" s="16">
        <f>IF(COUNTA(B90:L90)=0,"",IF(H90="","Missing classification",IF(K90="","Missing injury/illness type",IF(L90&lt;&gt;"Y","Complete Form 301/equivalent",IF(AND(H90="Death",SUM(I90:J90)&gt;0),"Death case must not include day counts",IF(AND(H90="Days away from work",N(I90)&lt;1),"Days-away case needs at least 1 day away",IF(AND(H90="Job transfer or restriction",OR(N(I90)&gt;0,N(J90)&lt;1)),"Transfer/restriction case needs 0 days away and at least 1 restricted day",IF(AND(H90="Other recordable",SUM(I90:J90)&gt;0),"Other recordable case must not include day counts",IF(SUM(I90:J90)&gt;180,"Combined day count exceeds 180","OK")))))))))</f>
      </c>
    </row>
    <row r="91" spans="1:13" x14ac:dyDescent="0.25">
      <c r="A91">
        <f>IF(D91="","",ROW()-4)</f>
      </c>
      <c r="M91" s="16">
        <f>IF(COUNTA(B91:L91)=0,"",IF(H91="","Missing classification",IF(K91="","Missing injury/illness type",IF(L91&lt;&gt;"Y","Complete Form 301/equivalent",IF(AND(H91="Death",SUM(I91:J91)&gt;0),"Death case must not include day counts",IF(AND(H91="Days away from work",N(I91)&lt;1),"Days-away case needs at least 1 day away",IF(AND(H91="Job transfer or restriction",OR(N(I91)&gt;0,N(J91)&lt;1)),"Transfer/restriction case needs 0 days away and at least 1 restricted day",IF(AND(H91="Other recordable",SUM(I91:J91)&gt;0),"Other recordable case must not include day counts",IF(SUM(I91:J91)&gt;180,"Combined day count exceeds 180","OK")))))))))</f>
      </c>
    </row>
    <row r="92" spans="1:13" x14ac:dyDescent="0.25">
      <c r="A92">
        <f>IF(D92="","",ROW()-4)</f>
      </c>
      <c r="M92" s="16">
        <f>IF(COUNTA(B92:L92)=0,"",IF(H92="","Missing classification",IF(K92="","Missing injury/illness type",IF(L92&lt;&gt;"Y","Complete Form 301/equivalent",IF(AND(H92="Death",SUM(I92:J92)&gt;0),"Death case must not include day counts",IF(AND(H92="Days away from work",N(I92)&lt;1),"Days-away case needs at least 1 day away",IF(AND(H92="Job transfer or restriction",OR(N(I92)&gt;0,N(J92)&lt;1)),"Transfer/restriction case needs 0 days away and at least 1 restricted day",IF(AND(H92="Other recordable",SUM(I92:J92)&gt;0),"Other recordable case must not include day counts",IF(SUM(I92:J92)&gt;180,"Combined day count exceeds 180","OK")))))))))</f>
      </c>
    </row>
    <row r="93" spans="1:13" x14ac:dyDescent="0.25">
      <c r="A93">
        <f>IF(D93="","",ROW()-4)</f>
      </c>
      <c r="M93" s="16">
        <f>IF(COUNTA(B93:L93)=0,"",IF(H93="","Missing classification",IF(K93="","Missing injury/illness type",IF(L93&lt;&gt;"Y","Complete Form 301/equivalent",IF(AND(H93="Death",SUM(I93:J93)&gt;0),"Death case must not include day counts",IF(AND(H93="Days away from work",N(I93)&lt;1),"Days-away case needs at least 1 day away",IF(AND(H93="Job transfer or restriction",OR(N(I93)&gt;0,N(J93)&lt;1)),"Transfer/restriction case needs 0 days away and at least 1 restricted day",IF(AND(H93="Other recordable",SUM(I93:J93)&gt;0),"Other recordable case must not include day counts",IF(SUM(I93:J93)&gt;180,"Combined day count exceeds 180","OK")))))))))</f>
      </c>
    </row>
    <row r="94" spans="1:13" x14ac:dyDescent="0.25">
      <c r="A94">
        <f>IF(D94="","",ROW()-4)</f>
      </c>
      <c r="M94" s="16">
        <f>IF(COUNTA(B94:L94)=0,"",IF(H94="","Missing classification",IF(K94="","Missing injury/illness type",IF(L94&lt;&gt;"Y","Complete Form 301/equivalent",IF(AND(H94="Death",SUM(I94:J94)&gt;0),"Death case must not include day counts",IF(AND(H94="Days away from work",N(I94)&lt;1),"Days-away case needs at least 1 day away",IF(AND(H94="Job transfer or restriction",OR(N(I94)&gt;0,N(J94)&lt;1)),"Transfer/restriction case needs 0 days away and at least 1 restricted day",IF(AND(H94="Other recordable",SUM(I94:J94)&gt;0),"Other recordable case must not include day counts",IF(SUM(I94:J94)&gt;180,"Combined day count exceeds 180","OK")))))))))</f>
      </c>
    </row>
    <row r="95" spans="1:13" x14ac:dyDescent="0.25">
      <c r="A95">
        <f>IF(D95="","",ROW()-4)</f>
      </c>
      <c r="M95" s="16">
        <f>IF(COUNTA(B95:L95)=0,"",IF(H95="","Missing classification",IF(K95="","Missing injury/illness type",IF(L95&lt;&gt;"Y","Complete Form 301/equivalent",IF(AND(H95="Death",SUM(I95:J95)&gt;0),"Death case must not include day counts",IF(AND(H95="Days away from work",N(I95)&lt;1),"Days-away case needs at least 1 day away",IF(AND(H95="Job transfer or restriction",OR(N(I95)&gt;0,N(J95)&lt;1)),"Transfer/restriction case needs 0 days away and at least 1 restricted day",IF(AND(H95="Other recordable",SUM(I95:J95)&gt;0),"Other recordable case must not include day counts",IF(SUM(I95:J95)&gt;180,"Combined day count exceeds 180","OK")))))))))</f>
      </c>
    </row>
    <row r="96" spans="1:13" x14ac:dyDescent="0.25">
      <c r="A96">
        <f>IF(D96="","",ROW()-4)</f>
      </c>
      <c r="M96" s="16">
        <f>IF(COUNTA(B96:L96)=0,"",IF(H96="","Missing classification",IF(K96="","Missing injury/illness type",IF(L96&lt;&gt;"Y","Complete Form 301/equivalent",IF(AND(H96="Death",SUM(I96:J96)&gt;0),"Death case must not include day counts",IF(AND(H96="Days away from work",N(I96)&lt;1),"Days-away case needs at least 1 day away",IF(AND(H96="Job transfer or restriction",OR(N(I96)&gt;0,N(J96)&lt;1)),"Transfer/restriction case needs 0 days away and at least 1 restricted day",IF(AND(H96="Other recordable",SUM(I96:J96)&gt;0),"Other recordable case must not include day counts",IF(SUM(I96:J96)&gt;180,"Combined day count exceeds 180","OK")))))))))</f>
      </c>
    </row>
    <row r="97" spans="1:13" x14ac:dyDescent="0.25">
      <c r="A97">
        <f>IF(D97="","",ROW()-4)</f>
      </c>
      <c r="M97" s="16">
        <f>IF(COUNTA(B97:L97)=0,"",IF(H97="","Missing classification",IF(K97="","Missing injury/illness type",IF(L97&lt;&gt;"Y","Complete Form 301/equivalent",IF(AND(H97="Death",SUM(I97:J97)&gt;0),"Death case must not include day counts",IF(AND(H97="Days away from work",N(I97)&lt;1),"Days-away case needs at least 1 day away",IF(AND(H97="Job transfer or restriction",OR(N(I97)&gt;0,N(J97)&lt;1)),"Transfer/restriction case needs 0 days away and at least 1 restricted day",IF(AND(H97="Other recordable",SUM(I97:J97)&gt;0),"Other recordable case must not include day counts",IF(SUM(I97:J97)&gt;180,"Combined day count exceeds 180","OK")))))))))</f>
      </c>
    </row>
    <row r="98" spans="1:13" x14ac:dyDescent="0.25">
      <c r="A98">
        <f>IF(D98="","",ROW()-4)</f>
      </c>
      <c r="M98" s="16">
        <f>IF(COUNTA(B98:L98)=0,"",IF(H98="","Missing classification",IF(K98="","Missing injury/illness type",IF(L98&lt;&gt;"Y","Complete Form 301/equivalent",IF(AND(H98="Death",SUM(I98:J98)&gt;0),"Death case must not include day counts",IF(AND(H98="Days away from work",N(I98)&lt;1),"Days-away case needs at least 1 day away",IF(AND(H98="Job transfer or restriction",OR(N(I98)&gt;0,N(J98)&lt;1)),"Transfer/restriction case needs 0 days away and at least 1 restricted day",IF(AND(H98="Other recordable",SUM(I98:J98)&gt;0),"Other recordable case must not include day counts",IF(SUM(I98:J98)&gt;180,"Combined day count exceeds 180","OK")))))))))</f>
      </c>
    </row>
    <row r="99" spans="1:13" x14ac:dyDescent="0.25">
      <c r="A99">
        <f>IF(D99="","",ROW()-4)</f>
      </c>
      <c r="M99" s="16">
        <f>IF(COUNTA(B99:L99)=0,"",IF(H99="","Missing classification",IF(K99="","Missing injury/illness type",IF(L99&lt;&gt;"Y","Complete Form 301/equivalent",IF(AND(H99="Death",SUM(I99:J99)&gt;0),"Death case must not include day counts",IF(AND(H99="Days away from work",N(I99)&lt;1),"Days-away case needs at least 1 day away",IF(AND(H99="Job transfer or restriction",OR(N(I99)&gt;0,N(J99)&lt;1)),"Transfer/restriction case needs 0 days away and at least 1 restricted day",IF(AND(H99="Other recordable",SUM(I99:J99)&gt;0),"Other recordable case must not include day counts",IF(SUM(I99:J99)&gt;180,"Combined day count exceeds 180","OK")))))))))</f>
      </c>
    </row>
    <row r="100" spans="1:13" x14ac:dyDescent="0.25">
      <c r="A100">
        <f>IF(D100="","",ROW()-4)</f>
      </c>
      <c r="M100" s="16">
        <f>IF(COUNTA(B100:L100)=0,"",IF(H100="","Missing classification",IF(K100="","Missing injury/illness type",IF(L100&lt;&gt;"Y","Complete Form 301/equivalent",IF(AND(H100="Death",SUM(I100:J100)&gt;0),"Death case must not include day counts",IF(AND(H100="Days away from work",N(I100)&lt;1),"Days-away case needs at least 1 day away",IF(AND(H100="Job transfer or restriction",OR(N(I100)&gt;0,N(J100)&lt;1)),"Transfer/restriction case needs 0 days away and at least 1 restricted day",IF(AND(H100="Other recordable",SUM(I100:J100)&gt;0),"Other recordable case must not include day counts",IF(SUM(I100:J100)&gt;180,"Combined day count exceeds 180","OK")))))))))</f>
      </c>
    </row>
    <row r="101" spans="1:13" x14ac:dyDescent="0.25">
      <c r="A101">
        <f>IF(D101="","",ROW()-4)</f>
      </c>
      <c r="M101" s="16">
        <f>IF(COUNTA(B101:L101)=0,"",IF(H101="","Missing classification",IF(K101="","Missing injury/illness type",IF(L101&lt;&gt;"Y","Complete Form 301/equivalent",IF(AND(H101="Death",SUM(I101:J101)&gt;0),"Death case must not include day counts",IF(AND(H101="Days away from work",N(I101)&lt;1),"Days-away case needs at least 1 day away",IF(AND(H101="Job transfer or restriction",OR(N(I101)&gt;0,N(J101)&lt;1)),"Transfer/restriction case needs 0 days away and at least 1 restricted day",IF(AND(H101="Other recordable",SUM(I101:J101)&gt;0),"Other recordable case must not include day counts",IF(SUM(I101:J101)&gt;180,"Combined day count exceeds 180","OK")))))))))</f>
      </c>
    </row>
    <row r="102" spans="1:13" x14ac:dyDescent="0.25">
      <c r="A102">
        <f>IF(D102="","",ROW()-4)</f>
      </c>
      <c r="M102" s="16">
        <f>IF(COUNTA(B102:L102)=0,"",IF(H102="","Missing classification",IF(K102="","Missing injury/illness type",IF(L102&lt;&gt;"Y","Complete Form 301/equivalent",IF(AND(H102="Death",SUM(I102:J102)&gt;0),"Death case must not include day counts",IF(AND(H102="Days away from work",N(I102)&lt;1),"Days-away case needs at least 1 day away",IF(AND(H102="Job transfer or restriction",OR(N(I102)&gt;0,N(J102)&lt;1)),"Transfer/restriction case needs 0 days away and at least 1 restricted day",IF(AND(H102="Other recordable",SUM(I102:J102)&gt;0),"Other recordable case must not include day counts",IF(SUM(I102:J102)&gt;180,"Combined day count exceeds 180","OK")))))))))</f>
      </c>
    </row>
    <row r="103" spans="1:13" x14ac:dyDescent="0.25">
      <c r="A103">
        <f>IF(D103="","",ROW()-4)</f>
      </c>
      <c r="M103" s="16">
        <f>IF(COUNTA(B103:L103)=0,"",IF(H103="","Missing classification",IF(K103="","Missing injury/illness type",IF(L103&lt;&gt;"Y","Complete Form 301/equivalent",IF(AND(H103="Death",SUM(I103:J103)&gt;0),"Death case must not include day counts",IF(AND(H103="Days away from work",N(I103)&lt;1),"Days-away case needs at least 1 day away",IF(AND(H103="Job transfer or restriction",OR(N(I103)&gt;0,N(J103)&lt;1)),"Transfer/restriction case needs 0 days away and at least 1 restricted day",IF(AND(H103="Other recordable",SUM(I103:J103)&gt;0),"Other recordable case must not include day counts",IF(SUM(I103:J103)&gt;180,"Combined day count exceeds 180","OK")))))))))</f>
      </c>
    </row>
    <row r="104" spans="1:13" x14ac:dyDescent="0.25">
      <c r="A104">
        <f>IF(D104="","",ROW()-4)</f>
      </c>
      <c r="M104" s="16">
        <f>IF(COUNTA(B104:L104)=0,"",IF(H104="","Missing classification",IF(K104="","Missing injury/illness type",IF(L104&lt;&gt;"Y","Complete Form 301/equivalent",IF(AND(H104="Death",SUM(I104:J104)&gt;0),"Death case must not include day counts",IF(AND(H104="Days away from work",N(I104)&lt;1),"Days-away case needs at least 1 day away",IF(AND(H104="Job transfer or restriction",OR(N(I104)&gt;0,N(J104)&lt;1)),"Transfer/restriction case needs 0 days away and at least 1 restricted day",IF(AND(H104="Other recordable",SUM(I104:J104)&gt;0),"Other recordable case must not include day counts",IF(SUM(I104:J104)&gt;180,"Combined day count exceeds 180","OK")))))))))</f>
      </c>
    </row>
    <row r="105" spans="1:13" x14ac:dyDescent="0.25">
      <c r="A105">
        <f>IF(D105="","",ROW()-4)</f>
      </c>
      <c r="M105" s="16">
        <f>IF(COUNTA(B105:L105)=0,"",IF(H105="","Missing classification",IF(K105="","Missing injury/illness type",IF(L105&lt;&gt;"Y","Complete Form 301/equivalent",IF(AND(H105="Death",SUM(I105:J105)&gt;0),"Death case must not include day counts",IF(AND(H105="Days away from work",N(I105)&lt;1),"Days-away case needs at least 1 day away",IF(AND(H105="Job transfer or restriction",OR(N(I105)&gt;0,N(J105)&lt;1)),"Transfer/restriction case needs 0 days away and at least 1 restricted day",IF(AND(H105="Other recordable",SUM(I105:J105)&gt;0),"Other recordable case must not include day counts",IF(SUM(I105:J105)&gt;180,"Combined day count exceeds 180","OK")))))))))</f>
      </c>
    </row>
    <row r="106" spans="1:13" x14ac:dyDescent="0.25">
      <c r="A106">
        <f>IF(D106="","",ROW()-4)</f>
      </c>
      <c r="M106" s="16">
        <f>IF(COUNTA(B106:L106)=0,"",IF(H106="","Missing classification",IF(K106="","Missing injury/illness type",IF(L106&lt;&gt;"Y","Complete Form 301/equivalent",IF(AND(H106="Death",SUM(I106:J106)&gt;0),"Death case must not include day counts",IF(AND(H106="Days away from work",N(I106)&lt;1),"Days-away case needs at least 1 day away",IF(AND(H106="Job transfer or restriction",OR(N(I106)&gt;0,N(J106)&lt;1)),"Transfer/restriction case needs 0 days away and at least 1 restricted day",IF(AND(H106="Other recordable",SUM(I106:J106)&gt;0),"Other recordable case must not include day counts",IF(SUM(I106:J106)&gt;180,"Combined day count exceeds 180","OK")))))))))</f>
      </c>
    </row>
    <row r="107" spans="1:13" x14ac:dyDescent="0.25">
      <c r="A107">
        <f>IF(D107="","",ROW()-4)</f>
      </c>
      <c r="M107" s="16">
        <f>IF(COUNTA(B107:L107)=0,"",IF(H107="","Missing classification",IF(K107="","Missing injury/illness type",IF(L107&lt;&gt;"Y","Complete Form 301/equivalent",IF(AND(H107="Death",SUM(I107:J107)&gt;0),"Death case must not include day counts",IF(AND(H107="Days away from work",N(I107)&lt;1),"Days-away case needs at least 1 day away",IF(AND(H107="Job transfer or restriction",OR(N(I107)&gt;0,N(J107)&lt;1)),"Transfer/restriction case needs 0 days away and at least 1 restricted day",IF(AND(H107="Other recordable",SUM(I107:J107)&gt;0),"Other recordable case must not include day counts",IF(SUM(I107:J107)&gt;180,"Combined day count exceeds 180","OK")))))))))</f>
      </c>
    </row>
    <row r="108" spans="1:13" x14ac:dyDescent="0.25">
      <c r="A108">
        <f>IF(D108="","",ROW()-4)</f>
      </c>
      <c r="M108" s="16">
        <f>IF(COUNTA(B108:L108)=0,"",IF(H108="","Missing classification",IF(K108="","Missing injury/illness type",IF(L108&lt;&gt;"Y","Complete Form 301/equivalent",IF(AND(H108="Death",SUM(I108:J108)&gt;0),"Death case must not include day counts",IF(AND(H108="Days away from work",N(I108)&lt;1),"Days-away case needs at least 1 day away",IF(AND(H108="Job transfer or restriction",OR(N(I108)&gt;0,N(J108)&lt;1)),"Transfer/restriction case needs 0 days away and at least 1 restricted day",IF(AND(H108="Other recordable",SUM(I108:J108)&gt;0),"Other recordable case must not include day counts",IF(SUM(I108:J108)&gt;180,"Combined day count exceeds 180","OK")))))))))</f>
      </c>
    </row>
    <row r="109" spans="1:13" x14ac:dyDescent="0.25">
      <c r="A109">
        <f>IF(D109="","",ROW()-4)</f>
      </c>
      <c r="M109" s="16">
        <f>IF(COUNTA(B109:L109)=0,"",IF(H109="","Missing classification",IF(K109="","Missing injury/illness type",IF(L109&lt;&gt;"Y","Complete Form 301/equivalent",IF(AND(H109="Death",SUM(I109:J109)&gt;0),"Death case must not include day counts",IF(AND(H109="Days away from work",N(I109)&lt;1),"Days-away case needs at least 1 day away",IF(AND(H109="Job transfer or restriction",OR(N(I109)&gt;0,N(J109)&lt;1)),"Transfer/restriction case needs 0 days away and at least 1 restricted day",IF(AND(H109="Other recordable",SUM(I109:J109)&gt;0),"Other recordable case must not include day counts",IF(SUM(I109:J109)&gt;180,"Combined day count exceeds 180","OK")))))))))</f>
      </c>
    </row>
    <row r="110" spans="1:13" x14ac:dyDescent="0.25">
      <c r="A110">
        <f>IF(D110="","",ROW()-4)</f>
      </c>
      <c r="M110" s="16">
        <f>IF(COUNTA(B110:L110)=0,"",IF(H110="","Missing classification",IF(K110="","Missing injury/illness type",IF(L110&lt;&gt;"Y","Complete Form 301/equivalent",IF(AND(H110="Death",SUM(I110:J110)&gt;0),"Death case must not include day counts",IF(AND(H110="Days away from work",N(I110)&lt;1),"Days-away case needs at least 1 day away",IF(AND(H110="Job transfer or restriction",OR(N(I110)&gt;0,N(J110)&lt;1)),"Transfer/restriction case needs 0 days away and at least 1 restricted day",IF(AND(H110="Other recordable",SUM(I110:J110)&gt;0),"Other recordable case must not include day counts",IF(SUM(I110:J110)&gt;180,"Combined day count exceeds 180","OK")))))))))</f>
      </c>
    </row>
    <row r="111" spans="1:13" x14ac:dyDescent="0.25">
      <c r="A111">
        <f>IF(D111="","",ROW()-4)</f>
      </c>
      <c r="M111" s="16">
        <f>IF(COUNTA(B111:L111)=0,"",IF(H111="","Missing classification",IF(K111="","Missing injury/illness type",IF(L111&lt;&gt;"Y","Complete Form 301/equivalent",IF(AND(H111="Death",SUM(I111:J111)&gt;0),"Death case must not include day counts",IF(AND(H111="Days away from work",N(I111)&lt;1),"Days-away case needs at least 1 day away",IF(AND(H111="Job transfer or restriction",OR(N(I111)&gt;0,N(J111)&lt;1)),"Transfer/restriction case needs 0 days away and at least 1 restricted day",IF(AND(H111="Other recordable",SUM(I111:J111)&gt;0),"Other recordable case must not include day counts",IF(SUM(I111:J111)&gt;180,"Combined day count exceeds 180","OK")))))))))</f>
      </c>
    </row>
    <row r="112" spans="1:13" x14ac:dyDescent="0.25">
      <c r="A112">
        <f>IF(D112="","",ROW()-4)</f>
      </c>
      <c r="M112" s="16">
        <f>IF(COUNTA(B112:L112)=0,"",IF(H112="","Missing classification",IF(K112="","Missing injury/illness type",IF(L112&lt;&gt;"Y","Complete Form 301/equivalent",IF(AND(H112="Death",SUM(I112:J112)&gt;0),"Death case must not include day counts",IF(AND(H112="Days away from work",N(I112)&lt;1),"Days-away case needs at least 1 day away",IF(AND(H112="Job transfer or restriction",OR(N(I112)&gt;0,N(J112)&lt;1)),"Transfer/restriction case needs 0 days away and at least 1 restricted day",IF(AND(H112="Other recordable",SUM(I112:J112)&gt;0),"Other recordable case must not include day counts",IF(SUM(I112:J112)&gt;180,"Combined day count exceeds 180","OK")))))))))</f>
      </c>
    </row>
    <row r="113" spans="1:13" x14ac:dyDescent="0.25">
      <c r="A113">
        <f>IF(D113="","",ROW()-4)</f>
      </c>
      <c r="M113" s="16">
        <f>IF(COUNTA(B113:L113)=0,"",IF(H113="","Missing classification",IF(K113="","Missing injury/illness type",IF(L113&lt;&gt;"Y","Complete Form 301/equivalent",IF(AND(H113="Death",SUM(I113:J113)&gt;0),"Death case must not include day counts",IF(AND(H113="Days away from work",N(I113)&lt;1),"Days-away case needs at least 1 day away",IF(AND(H113="Job transfer or restriction",OR(N(I113)&gt;0,N(J113)&lt;1)),"Transfer/restriction case needs 0 days away and at least 1 restricted day",IF(AND(H113="Other recordable",SUM(I113:J113)&gt;0),"Other recordable case must not include day counts",IF(SUM(I113:J113)&gt;180,"Combined day count exceeds 180","OK")))))))))</f>
      </c>
    </row>
    <row r="114" spans="1:13" x14ac:dyDescent="0.25">
      <c r="A114">
        <f>IF(D114="","",ROW()-4)</f>
      </c>
      <c r="M114" s="16">
        <f>IF(COUNTA(B114:L114)=0,"",IF(H114="","Missing classification",IF(K114="","Missing injury/illness type",IF(L114&lt;&gt;"Y","Complete Form 301/equivalent",IF(AND(H114="Death",SUM(I114:J114)&gt;0),"Death case must not include day counts",IF(AND(H114="Days away from work",N(I114)&lt;1),"Days-away case needs at least 1 day away",IF(AND(H114="Job transfer or restriction",OR(N(I114)&gt;0,N(J114)&lt;1)),"Transfer/restriction case needs 0 days away and at least 1 restricted day",IF(AND(H114="Other recordable",SUM(I114:J114)&gt;0),"Other recordable case must not include day counts",IF(SUM(I114:J114)&gt;180,"Combined day count exceeds 180","OK")))))))))</f>
      </c>
    </row>
    <row r="115" spans="1:13" x14ac:dyDescent="0.25">
      <c r="A115">
        <f>IF(D115="","",ROW()-4)</f>
      </c>
      <c r="M115" s="16">
        <f>IF(COUNTA(B115:L115)=0,"",IF(H115="","Missing classification",IF(K115="","Missing injury/illness type",IF(L115&lt;&gt;"Y","Complete Form 301/equivalent",IF(AND(H115="Death",SUM(I115:J115)&gt;0),"Death case must not include day counts",IF(AND(H115="Days away from work",N(I115)&lt;1),"Days-away case needs at least 1 day away",IF(AND(H115="Job transfer or restriction",OR(N(I115)&gt;0,N(J115)&lt;1)),"Transfer/restriction case needs 0 days away and at least 1 restricted day",IF(AND(H115="Other recordable",SUM(I115:J115)&gt;0),"Other recordable case must not include day counts",IF(SUM(I115:J115)&gt;180,"Combined day count exceeds 180","OK")))))))))</f>
      </c>
    </row>
    <row r="116" spans="1:13" x14ac:dyDescent="0.25">
      <c r="A116">
        <f>IF(D116="","",ROW()-4)</f>
      </c>
      <c r="M116" s="16">
        <f>IF(COUNTA(B116:L116)=0,"",IF(H116="","Missing classification",IF(K116="","Missing injury/illness type",IF(L116&lt;&gt;"Y","Complete Form 301/equivalent",IF(AND(H116="Death",SUM(I116:J116)&gt;0),"Death case must not include day counts",IF(AND(H116="Days away from work",N(I116)&lt;1),"Days-away case needs at least 1 day away",IF(AND(H116="Job transfer or restriction",OR(N(I116)&gt;0,N(J116)&lt;1)),"Transfer/restriction case needs 0 days away and at least 1 restricted day",IF(AND(H116="Other recordable",SUM(I116:J116)&gt;0),"Other recordable case must not include day counts",IF(SUM(I116:J116)&gt;180,"Combined day count exceeds 180","OK")))))))))</f>
      </c>
    </row>
    <row r="117" spans="1:13" x14ac:dyDescent="0.25">
      <c r="A117">
        <f>IF(D117="","",ROW()-4)</f>
      </c>
      <c r="M117" s="16">
        <f>IF(COUNTA(B117:L117)=0,"",IF(H117="","Missing classification",IF(K117="","Missing injury/illness type",IF(L117&lt;&gt;"Y","Complete Form 301/equivalent",IF(AND(H117="Death",SUM(I117:J117)&gt;0),"Death case must not include day counts",IF(AND(H117="Days away from work",N(I117)&lt;1),"Days-away case needs at least 1 day away",IF(AND(H117="Job transfer or restriction",OR(N(I117)&gt;0,N(J117)&lt;1)),"Transfer/restriction case needs 0 days away and at least 1 restricted day",IF(AND(H117="Other recordable",SUM(I117:J117)&gt;0),"Other recordable case must not include day counts",IF(SUM(I117:J117)&gt;180,"Combined day count exceeds 180","OK")))))))))</f>
      </c>
    </row>
    <row r="118" spans="1:13" x14ac:dyDescent="0.25">
      <c r="A118">
        <f>IF(D118="","",ROW()-4)</f>
      </c>
      <c r="M118" s="16">
        <f>IF(COUNTA(B118:L118)=0,"",IF(H118="","Missing classification",IF(K118="","Missing injury/illness type",IF(L118&lt;&gt;"Y","Complete Form 301/equivalent",IF(AND(H118="Death",SUM(I118:J118)&gt;0),"Death case must not include day counts",IF(AND(H118="Days away from work",N(I118)&lt;1),"Days-away case needs at least 1 day away",IF(AND(H118="Job transfer or restriction",OR(N(I118)&gt;0,N(J118)&lt;1)),"Transfer/restriction case needs 0 days away and at least 1 restricted day",IF(AND(H118="Other recordable",SUM(I118:J118)&gt;0),"Other recordable case must not include day counts",IF(SUM(I118:J118)&gt;180,"Combined day count exceeds 180","OK")))))))))</f>
      </c>
    </row>
    <row r="119" spans="1:13" x14ac:dyDescent="0.25">
      <c r="A119">
        <f>IF(D119="","",ROW()-4)</f>
      </c>
      <c r="M119" s="16">
        <f>IF(COUNTA(B119:L119)=0,"",IF(H119="","Missing classification",IF(K119="","Missing injury/illness type",IF(L119&lt;&gt;"Y","Complete Form 301/equivalent",IF(AND(H119="Death",SUM(I119:J119)&gt;0),"Death case must not include day counts",IF(AND(H119="Days away from work",N(I119)&lt;1),"Days-away case needs at least 1 day away",IF(AND(H119="Job transfer or restriction",OR(N(I119)&gt;0,N(J119)&lt;1)),"Transfer/restriction case needs 0 days away and at least 1 restricted day",IF(AND(H119="Other recordable",SUM(I119:J119)&gt;0),"Other recordable case must not include day counts",IF(SUM(I119:J119)&gt;180,"Combined day count exceeds 180","OK")))))))))</f>
      </c>
    </row>
    <row r="120" spans="1:13" x14ac:dyDescent="0.25">
      <c r="A120">
        <f>IF(D120="","",ROW()-4)</f>
      </c>
      <c r="M120" s="16">
        <f>IF(COUNTA(B120:L120)=0,"",IF(H120="","Missing classification",IF(K120="","Missing injury/illness type",IF(L120&lt;&gt;"Y","Complete Form 301/equivalent",IF(AND(H120="Death",SUM(I120:J120)&gt;0),"Death case must not include day counts",IF(AND(H120="Days away from work",N(I120)&lt;1),"Days-away case needs at least 1 day away",IF(AND(H120="Job transfer or restriction",OR(N(I120)&gt;0,N(J120)&lt;1)),"Transfer/restriction case needs 0 days away and at least 1 restricted day",IF(AND(H120="Other recordable",SUM(I120:J120)&gt;0),"Other recordable case must not include day counts",IF(SUM(I120:J120)&gt;180,"Combined day count exceeds 180","OK")))))))))</f>
      </c>
    </row>
    <row r="121" spans="1:13" x14ac:dyDescent="0.25">
      <c r="A121">
        <f>IF(D121="","",ROW()-4)</f>
      </c>
      <c r="M121" s="16">
        <f>IF(COUNTA(B121:L121)=0,"",IF(H121="","Missing classification",IF(K121="","Missing injury/illness type",IF(L121&lt;&gt;"Y","Complete Form 301/equivalent",IF(AND(H121="Death",SUM(I121:J121)&gt;0),"Death case must not include day counts",IF(AND(H121="Days away from work",N(I121)&lt;1),"Days-away case needs at least 1 day away",IF(AND(H121="Job transfer or restriction",OR(N(I121)&gt;0,N(J121)&lt;1)),"Transfer/restriction case needs 0 days away and at least 1 restricted day",IF(AND(H121="Other recordable",SUM(I121:J121)&gt;0),"Other recordable case must not include day counts",IF(SUM(I121:J121)&gt;180,"Combined day count exceeds 180","OK")))))))))</f>
      </c>
    </row>
    <row r="122" spans="1:13" x14ac:dyDescent="0.25">
      <c r="A122">
        <f>IF(D122="","",ROW()-4)</f>
      </c>
      <c r="M122" s="16">
        <f>IF(COUNTA(B122:L122)=0,"",IF(H122="","Missing classification",IF(K122="","Missing injury/illness type",IF(L122&lt;&gt;"Y","Complete Form 301/equivalent",IF(AND(H122="Death",SUM(I122:J122)&gt;0),"Death case must not include day counts",IF(AND(H122="Days away from work",N(I122)&lt;1),"Days-away case needs at least 1 day away",IF(AND(H122="Job transfer or restriction",OR(N(I122)&gt;0,N(J122)&lt;1)),"Transfer/restriction case needs 0 days away and at least 1 restricted day",IF(AND(H122="Other recordable",SUM(I122:J122)&gt;0),"Other recordable case must not include day counts",IF(SUM(I122:J122)&gt;180,"Combined day count exceeds 180","OK")))))))))</f>
      </c>
    </row>
    <row r="123" spans="1:13" x14ac:dyDescent="0.25">
      <c r="A123">
        <f>IF(D123="","",ROW()-4)</f>
      </c>
      <c r="M123" s="16">
        <f>IF(COUNTA(B123:L123)=0,"",IF(H123="","Missing classification",IF(K123="","Missing injury/illness type",IF(L123&lt;&gt;"Y","Complete Form 301/equivalent",IF(AND(H123="Death",SUM(I123:J123)&gt;0),"Death case must not include day counts",IF(AND(H123="Days away from work",N(I123)&lt;1),"Days-away case needs at least 1 day away",IF(AND(H123="Job transfer or restriction",OR(N(I123)&gt;0,N(J123)&lt;1)),"Transfer/restriction case needs 0 days away and at least 1 restricted day",IF(AND(H123="Other recordable",SUM(I123:J123)&gt;0),"Other recordable case must not include day counts",IF(SUM(I123:J123)&gt;180,"Combined day count exceeds 180","OK")))))))))</f>
      </c>
    </row>
    <row r="124" spans="1:13" x14ac:dyDescent="0.25">
      <c r="A124">
        <f>IF(D124="","",ROW()-4)</f>
      </c>
      <c r="M124" s="16">
        <f>IF(COUNTA(B124:L124)=0,"",IF(H124="","Missing classification",IF(K124="","Missing injury/illness type",IF(L124&lt;&gt;"Y","Complete Form 301/equivalent",IF(AND(H124="Death",SUM(I124:J124)&gt;0),"Death case must not include day counts",IF(AND(H124="Days away from work",N(I124)&lt;1),"Days-away case needs at least 1 day away",IF(AND(H124="Job transfer or restriction",OR(N(I124)&gt;0,N(J124)&lt;1)),"Transfer/restriction case needs 0 days away and at least 1 restricted day",IF(AND(H124="Other recordable",SUM(I124:J124)&gt;0),"Other recordable case must not include day counts",IF(SUM(I124:J124)&gt;180,"Combined day count exceeds 180","OK")))))))))</f>
      </c>
    </row>
    <row r="125" spans="1:13" x14ac:dyDescent="0.25">
      <c r="A125">
        <f>IF(D125="","",ROW()-4)</f>
      </c>
      <c r="M125" s="16">
        <f>IF(COUNTA(B125:L125)=0,"",IF(H125="","Missing classification",IF(K125="","Missing injury/illness type",IF(L125&lt;&gt;"Y","Complete Form 301/equivalent",IF(AND(H125="Death",SUM(I125:J125)&gt;0),"Death case must not include day counts",IF(AND(H125="Days away from work",N(I125)&lt;1),"Days-away case needs at least 1 day away",IF(AND(H125="Job transfer or restriction",OR(N(I125)&gt;0,N(J125)&lt;1)),"Transfer/restriction case needs 0 days away and at least 1 restricted day",IF(AND(H125="Other recordable",SUM(I125:J125)&gt;0),"Other recordable case must not include day counts",IF(SUM(I125:J125)&gt;180,"Combined day count exceeds 180","OK")))))))))</f>
      </c>
    </row>
    <row r="126" spans="1:13" x14ac:dyDescent="0.25">
      <c r="A126">
        <f>IF(D126="","",ROW()-4)</f>
      </c>
      <c r="M126" s="16">
        <f>IF(COUNTA(B126:L126)=0,"",IF(H126="","Missing classification",IF(K126="","Missing injury/illness type",IF(L126&lt;&gt;"Y","Complete Form 301/equivalent",IF(AND(H126="Death",SUM(I126:J126)&gt;0),"Death case must not include day counts",IF(AND(H126="Days away from work",N(I126)&lt;1),"Days-away case needs at least 1 day away",IF(AND(H126="Job transfer or restriction",OR(N(I126)&gt;0,N(J126)&lt;1)),"Transfer/restriction case needs 0 days away and at least 1 restricted day",IF(AND(H126="Other recordable",SUM(I126:J126)&gt;0),"Other recordable case must not include day counts",IF(SUM(I126:J126)&gt;180,"Combined day count exceeds 180","OK")))))))))</f>
      </c>
    </row>
    <row r="127" spans="1:13" x14ac:dyDescent="0.25">
      <c r="A127">
        <f>IF(D127="","",ROW()-4)</f>
      </c>
      <c r="M127" s="16">
        <f>IF(COUNTA(B127:L127)=0,"",IF(H127="","Missing classification",IF(K127="","Missing injury/illness type",IF(L127&lt;&gt;"Y","Complete Form 301/equivalent",IF(AND(H127="Death",SUM(I127:J127)&gt;0),"Death case must not include day counts",IF(AND(H127="Days away from work",N(I127)&lt;1),"Days-away case needs at least 1 day away",IF(AND(H127="Job transfer or restriction",OR(N(I127)&gt;0,N(J127)&lt;1)),"Transfer/restriction case needs 0 days away and at least 1 restricted day",IF(AND(H127="Other recordable",SUM(I127:J127)&gt;0),"Other recordable case must not include day counts",IF(SUM(I127:J127)&gt;180,"Combined day count exceeds 180","OK")))))))))</f>
      </c>
    </row>
    <row r="128" spans="1:13" x14ac:dyDescent="0.25">
      <c r="A128">
        <f>IF(D128="","",ROW()-4)</f>
      </c>
      <c r="M128" s="16">
        <f>IF(COUNTA(B128:L128)=0,"",IF(H128="","Missing classification",IF(K128="","Missing injury/illness type",IF(L128&lt;&gt;"Y","Complete Form 301/equivalent",IF(AND(H128="Death",SUM(I128:J128)&gt;0),"Death case must not include day counts",IF(AND(H128="Days away from work",N(I128)&lt;1),"Days-away case needs at least 1 day away",IF(AND(H128="Job transfer or restriction",OR(N(I128)&gt;0,N(J128)&lt;1)),"Transfer/restriction case needs 0 days away and at least 1 restricted day",IF(AND(H128="Other recordable",SUM(I128:J128)&gt;0),"Other recordable case must not include day counts",IF(SUM(I128:J128)&gt;180,"Combined day count exceeds 180","OK")))))))))</f>
      </c>
    </row>
    <row r="129" spans="1:13" x14ac:dyDescent="0.25">
      <c r="A129">
        <f>IF(D129="","",ROW()-4)</f>
      </c>
      <c r="M129" s="16">
        <f>IF(COUNTA(B129:L129)=0,"",IF(H129="","Missing classification",IF(K129="","Missing injury/illness type",IF(L129&lt;&gt;"Y","Complete Form 301/equivalent",IF(AND(H129="Death",SUM(I129:J129)&gt;0),"Death case must not include day counts",IF(AND(H129="Days away from work",N(I129)&lt;1),"Days-away case needs at least 1 day away",IF(AND(H129="Job transfer or restriction",OR(N(I129)&gt;0,N(J129)&lt;1)),"Transfer/restriction case needs 0 days away and at least 1 restricted day",IF(AND(H129="Other recordable",SUM(I129:J129)&gt;0),"Other recordable case must not include day counts",IF(SUM(I129:J129)&gt;180,"Combined day count exceeds 180","OK")))))))))</f>
      </c>
    </row>
    <row r="130" spans="1:13" x14ac:dyDescent="0.25">
      <c r="A130">
        <f>IF(D130="","",ROW()-4)</f>
      </c>
      <c r="M130" s="16">
        <f>IF(COUNTA(B130:L130)=0,"",IF(H130="","Missing classification",IF(K130="","Missing injury/illness type",IF(L130&lt;&gt;"Y","Complete Form 301/equivalent",IF(AND(H130="Death",SUM(I130:J130)&gt;0),"Death case must not include day counts",IF(AND(H130="Days away from work",N(I130)&lt;1),"Days-away case needs at least 1 day away",IF(AND(H130="Job transfer or restriction",OR(N(I130)&gt;0,N(J130)&lt;1)),"Transfer/restriction case needs 0 days away and at least 1 restricted day",IF(AND(H130="Other recordable",SUM(I130:J130)&gt;0),"Other recordable case must not include day counts",IF(SUM(I130:J130)&gt;180,"Combined day count exceeds 180","OK")))))))))</f>
      </c>
    </row>
    <row r="131" spans="1:13" x14ac:dyDescent="0.25">
      <c r="A131">
        <f>IF(D131="","",ROW()-4)</f>
      </c>
      <c r="M131" s="16">
        <f>IF(COUNTA(B131:L131)=0,"",IF(H131="","Missing classification",IF(K131="","Missing injury/illness type",IF(L131&lt;&gt;"Y","Complete Form 301/equivalent",IF(AND(H131="Death",SUM(I131:J131)&gt;0),"Death case must not include day counts",IF(AND(H131="Days away from work",N(I131)&lt;1),"Days-away case needs at least 1 day away",IF(AND(H131="Job transfer or restriction",OR(N(I131)&gt;0,N(J131)&lt;1)),"Transfer/restriction case needs 0 days away and at least 1 restricted day",IF(AND(H131="Other recordable",SUM(I131:J131)&gt;0),"Other recordable case must not include day counts",IF(SUM(I131:J131)&gt;180,"Combined day count exceeds 180","OK")))))))))</f>
      </c>
    </row>
    <row r="132" spans="1:13" x14ac:dyDescent="0.25">
      <c r="A132">
        <f>IF(D132="","",ROW()-4)</f>
      </c>
      <c r="M132" s="16">
        <f>IF(COUNTA(B132:L132)=0,"",IF(H132="","Missing classification",IF(K132="","Missing injury/illness type",IF(L132&lt;&gt;"Y","Complete Form 301/equivalent",IF(AND(H132="Death",SUM(I132:J132)&gt;0),"Death case must not include day counts",IF(AND(H132="Days away from work",N(I132)&lt;1),"Days-away case needs at least 1 day away",IF(AND(H132="Job transfer or restriction",OR(N(I132)&gt;0,N(J132)&lt;1)),"Transfer/restriction case needs 0 days away and at least 1 restricted day",IF(AND(H132="Other recordable",SUM(I132:J132)&gt;0),"Other recordable case must not include day counts",IF(SUM(I132:J132)&gt;180,"Combined day count exceeds 180","OK")))))))))</f>
      </c>
    </row>
    <row r="133" spans="1:13" x14ac:dyDescent="0.25">
      <c r="A133">
        <f>IF(D133="","",ROW()-4)</f>
      </c>
      <c r="M133" s="16">
        <f>IF(COUNTA(B133:L133)=0,"",IF(H133="","Missing classification",IF(K133="","Missing injury/illness type",IF(L133&lt;&gt;"Y","Complete Form 301/equivalent",IF(AND(H133="Death",SUM(I133:J133)&gt;0),"Death case must not include day counts",IF(AND(H133="Days away from work",N(I133)&lt;1),"Days-away case needs at least 1 day away",IF(AND(H133="Job transfer or restriction",OR(N(I133)&gt;0,N(J133)&lt;1)),"Transfer/restriction case needs 0 days away and at least 1 restricted day",IF(AND(H133="Other recordable",SUM(I133:J133)&gt;0),"Other recordable case must not include day counts",IF(SUM(I133:J133)&gt;180,"Combined day count exceeds 180","OK")))))))))</f>
      </c>
    </row>
    <row r="134" spans="1:13" x14ac:dyDescent="0.25">
      <c r="A134">
        <f>IF(D134="","",ROW()-4)</f>
      </c>
      <c r="M134" s="16">
        <f>IF(COUNTA(B134:L134)=0,"",IF(H134="","Missing classification",IF(K134="","Missing injury/illness type",IF(L134&lt;&gt;"Y","Complete Form 301/equivalent",IF(AND(H134="Death",SUM(I134:J134)&gt;0),"Death case must not include day counts",IF(AND(H134="Days away from work",N(I134)&lt;1),"Days-away case needs at least 1 day away",IF(AND(H134="Job transfer or restriction",OR(N(I134)&gt;0,N(J134)&lt;1)),"Transfer/restriction case needs 0 days away and at least 1 restricted day",IF(AND(H134="Other recordable",SUM(I134:J134)&gt;0),"Other recordable case must not include day counts",IF(SUM(I134:J134)&gt;180,"Combined day count exceeds 180","OK")))))))))</f>
      </c>
    </row>
    <row r="135" spans="1:13" x14ac:dyDescent="0.25">
      <c r="A135">
        <f>IF(D135="","",ROW()-4)</f>
      </c>
      <c r="M135" s="16">
        <f>IF(COUNTA(B135:L135)=0,"",IF(H135="","Missing classification",IF(K135="","Missing injury/illness type",IF(L135&lt;&gt;"Y","Complete Form 301/equivalent",IF(AND(H135="Death",SUM(I135:J135)&gt;0),"Death case must not include day counts",IF(AND(H135="Days away from work",N(I135)&lt;1),"Days-away case needs at least 1 day away",IF(AND(H135="Job transfer or restriction",OR(N(I135)&gt;0,N(J135)&lt;1)),"Transfer/restriction case needs 0 days away and at least 1 restricted day",IF(AND(H135="Other recordable",SUM(I135:J135)&gt;0),"Other recordable case must not include day counts",IF(SUM(I135:J135)&gt;180,"Combined day count exceeds 180","OK")))))))))</f>
      </c>
    </row>
    <row r="136" spans="1:13" x14ac:dyDescent="0.25">
      <c r="A136">
        <f>IF(D136="","",ROW()-4)</f>
      </c>
      <c r="M136" s="16">
        <f>IF(COUNTA(B136:L136)=0,"",IF(H136="","Missing classification",IF(K136="","Missing injury/illness type",IF(L136&lt;&gt;"Y","Complete Form 301/equivalent",IF(AND(H136="Death",SUM(I136:J136)&gt;0),"Death case must not include day counts",IF(AND(H136="Days away from work",N(I136)&lt;1),"Days-away case needs at least 1 day away",IF(AND(H136="Job transfer or restriction",OR(N(I136)&gt;0,N(J136)&lt;1)),"Transfer/restriction case needs 0 days away and at least 1 restricted day",IF(AND(H136="Other recordable",SUM(I136:J136)&gt;0),"Other recordable case must not include day counts",IF(SUM(I136:J136)&gt;180,"Combined day count exceeds 180","OK")))))))))</f>
      </c>
    </row>
    <row r="137" spans="1:13" x14ac:dyDescent="0.25">
      <c r="A137">
        <f>IF(D137="","",ROW()-4)</f>
      </c>
      <c r="M137" s="16">
        <f>IF(COUNTA(B137:L137)=0,"",IF(H137="","Missing classification",IF(K137="","Missing injury/illness type",IF(L137&lt;&gt;"Y","Complete Form 301/equivalent",IF(AND(H137="Death",SUM(I137:J137)&gt;0),"Death case must not include day counts",IF(AND(H137="Days away from work",N(I137)&lt;1),"Days-away case needs at least 1 day away",IF(AND(H137="Job transfer or restriction",OR(N(I137)&gt;0,N(J137)&lt;1)),"Transfer/restriction case needs 0 days away and at least 1 restricted day",IF(AND(H137="Other recordable",SUM(I137:J137)&gt;0),"Other recordable case must not include day counts",IF(SUM(I137:J137)&gt;180,"Combined day count exceeds 180","OK")))))))))</f>
      </c>
    </row>
    <row r="138" spans="1:13" x14ac:dyDescent="0.25">
      <c r="A138">
        <f>IF(D138="","",ROW()-4)</f>
      </c>
      <c r="M138" s="16">
        <f>IF(COUNTA(B138:L138)=0,"",IF(H138="","Missing classification",IF(K138="","Missing injury/illness type",IF(L138&lt;&gt;"Y","Complete Form 301/equivalent",IF(AND(H138="Death",SUM(I138:J138)&gt;0),"Death case must not include day counts",IF(AND(H138="Days away from work",N(I138)&lt;1),"Days-away case needs at least 1 day away",IF(AND(H138="Job transfer or restriction",OR(N(I138)&gt;0,N(J138)&lt;1)),"Transfer/restriction case needs 0 days away and at least 1 restricted day",IF(AND(H138="Other recordable",SUM(I138:J138)&gt;0),"Other recordable case must not include day counts",IF(SUM(I138:J138)&gt;180,"Combined day count exceeds 180","OK")))))))))</f>
      </c>
    </row>
    <row r="139" spans="1:13" x14ac:dyDescent="0.25">
      <c r="A139">
        <f>IF(D139="","",ROW()-4)</f>
      </c>
      <c r="M139" s="16">
        <f>IF(COUNTA(B139:L139)=0,"",IF(H139="","Missing classification",IF(K139="","Missing injury/illness type",IF(L139&lt;&gt;"Y","Complete Form 301/equivalent",IF(AND(H139="Death",SUM(I139:J139)&gt;0),"Death case must not include day counts",IF(AND(H139="Days away from work",N(I139)&lt;1),"Days-away case needs at least 1 day away",IF(AND(H139="Job transfer or restriction",OR(N(I139)&gt;0,N(J139)&lt;1)),"Transfer/restriction case needs 0 days away and at least 1 restricted day",IF(AND(H139="Other recordable",SUM(I139:J139)&gt;0),"Other recordable case must not include day counts",IF(SUM(I139:J139)&gt;180,"Combined day count exceeds 180","OK")))))))))</f>
      </c>
    </row>
    <row r="140" spans="1:13" x14ac:dyDescent="0.25">
      <c r="A140">
        <f>IF(D140="","",ROW()-4)</f>
      </c>
      <c r="M140" s="16">
        <f>IF(COUNTA(B140:L140)=0,"",IF(H140="","Missing classification",IF(K140="","Missing injury/illness type",IF(L140&lt;&gt;"Y","Complete Form 301/equivalent",IF(AND(H140="Death",SUM(I140:J140)&gt;0),"Death case must not include day counts",IF(AND(H140="Days away from work",N(I140)&lt;1),"Days-away case needs at least 1 day away",IF(AND(H140="Job transfer or restriction",OR(N(I140)&gt;0,N(J140)&lt;1)),"Transfer/restriction case needs 0 days away and at least 1 restricted day",IF(AND(H140="Other recordable",SUM(I140:J140)&gt;0),"Other recordable case must not include day counts",IF(SUM(I140:J140)&gt;180,"Combined day count exceeds 180","OK")))))))))</f>
      </c>
    </row>
    <row r="141" spans="1:13" x14ac:dyDescent="0.25">
      <c r="A141">
        <f>IF(D141="","",ROW()-4)</f>
      </c>
      <c r="M141" s="16">
        <f>IF(COUNTA(B141:L141)=0,"",IF(H141="","Missing classification",IF(K141="","Missing injury/illness type",IF(L141&lt;&gt;"Y","Complete Form 301/equivalent",IF(AND(H141="Death",SUM(I141:J141)&gt;0),"Death case must not include day counts",IF(AND(H141="Days away from work",N(I141)&lt;1),"Days-away case needs at least 1 day away",IF(AND(H141="Job transfer or restriction",OR(N(I141)&gt;0,N(J141)&lt;1)),"Transfer/restriction case needs 0 days away and at least 1 restricted day",IF(AND(H141="Other recordable",SUM(I141:J141)&gt;0),"Other recordable case must not include day counts",IF(SUM(I141:J141)&gt;180,"Combined day count exceeds 180","OK")))))))))</f>
      </c>
    </row>
    <row r="142" spans="1:13" x14ac:dyDescent="0.25">
      <c r="A142">
        <f>IF(D142="","",ROW()-4)</f>
      </c>
      <c r="M142" s="16">
        <f>IF(COUNTA(B142:L142)=0,"",IF(H142="","Missing classification",IF(K142="","Missing injury/illness type",IF(L142&lt;&gt;"Y","Complete Form 301/equivalent",IF(AND(H142="Death",SUM(I142:J142)&gt;0),"Death case must not include day counts",IF(AND(H142="Days away from work",N(I142)&lt;1),"Days-away case needs at least 1 day away",IF(AND(H142="Job transfer or restriction",OR(N(I142)&gt;0,N(J142)&lt;1)),"Transfer/restriction case needs 0 days away and at least 1 restricted day",IF(AND(H142="Other recordable",SUM(I142:J142)&gt;0),"Other recordable case must not include day counts",IF(SUM(I142:J142)&gt;180,"Combined day count exceeds 180","OK")))))))))</f>
      </c>
    </row>
    <row r="143" spans="1:13" x14ac:dyDescent="0.25">
      <c r="A143">
        <f>IF(D143="","",ROW()-4)</f>
      </c>
      <c r="M143" s="16">
        <f>IF(COUNTA(B143:L143)=0,"",IF(H143="","Missing classification",IF(K143="","Missing injury/illness type",IF(L143&lt;&gt;"Y","Complete Form 301/equivalent",IF(AND(H143="Death",SUM(I143:J143)&gt;0),"Death case must not include day counts",IF(AND(H143="Days away from work",N(I143)&lt;1),"Days-away case needs at least 1 day away",IF(AND(H143="Job transfer or restriction",OR(N(I143)&gt;0,N(J143)&lt;1)),"Transfer/restriction case needs 0 days away and at least 1 restricted day",IF(AND(H143="Other recordable",SUM(I143:J143)&gt;0),"Other recordable case must not include day counts",IF(SUM(I143:J143)&gt;180,"Combined day count exceeds 180","OK")))))))))</f>
      </c>
    </row>
    <row r="144" spans="1:13" x14ac:dyDescent="0.25">
      <c r="A144">
        <f>IF(D144="","",ROW()-4)</f>
      </c>
      <c r="M144" s="16">
        <f>IF(COUNTA(B144:L144)=0,"",IF(H144="","Missing classification",IF(K144="","Missing injury/illness type",IF(L144&lt;&gt;"Y","Complete Form 301/equivalent",IF(AND(H144="Death",SUM(I144:J144)&gt;0),"Death case must not include day counts",IF(AND(H144="Days away from work",N(I144)&lt;1),"Days-away case needs at least 1 day away",IF(AND(H144="Job transfer or restriction",OR(N(I144)&gt;0,N(J144)&lt;1)),"Transfer/restriction case needs 0 days away and at least 1 restricted day",IF(AND(H144="Other recordable",SUM(I144:J144)&gt;0),"Other recordable case must not include day counts",IF(SUM(I144:J144)&gt;180,"Combined day count exceeds 180","OK")))))))))</f>
      </c>
    </row>
    <row r="145" spans="1:13" x14ac:dyDescent="0.25">
      <c r="A145">
        <f>IF(D145="","",ROW()-4)</f>
      </c>
      <c r="M145" s="16">
        <f>IF(COUNTA(B145:L145)=0,"",IF(H145="","Missing classification",IF(K145="","Missing injury/illness type",IF(L145&lt;&gt;"Y","Complete Form 301/equivalent",IF(AND(H145="Death",SUM(I145:J145)&gt;0),"Death case must not include day counts",IF(AND(H145="Days away from work",N(I145)&lt;1),"Days-away case needs at least 1 day away",IF(AND(H145="Job transfer or restriction",OR(N(I145)&gt;0,N(J145)&lt;1)),"Transfer/restriction case needs 0 days away and at least 1 restricted day",IF(AND(H145="Other recordable",SUM(I145:J145)&gt;0),"Other recordable case must not include day counts",IF(SUM(I145:J145)&gt;180,"Combined day count exceeds 180","OK")))))))))</f>
      </c>
    </row>
    <row r="146" spans="1:13" x14ac:dyDescent="0.25">
      <c r="A146">
        <f>IF(D146="","",ROW()-4)</f>
      </c>
      <c r="M146" s="16">
        <f>IF(COUNTA(B146:L146)=0,"",IF(H146="","Missing classification",IF(K146="","Missing injury/illness type",IF(L146&lt;&gt;"Y","Complete Form 301/equivalent",IF(AND(H146="Death",SUM(I146:J146)&gt;0),"Death case must not include day counts",IF(AND(H146="Days away from work",N(I146)&lt;1),"Days-away case needs at least 1 day away",IF(AND(H146="Job transfer or restriction",OR(N(I146)&gt;0,N(J146)&lt;1)),"Transfer/restriction case needs 0 days away and at least 1 restricted day",IF(AND(H146="Other recordable",SUM(I146:J146)&gt;0),"Other recordable case must not include day counts",IF(SUM(I146:J146)&gt;180,"Combined day count exceeds 180","OK")))))))))</f>
      </c>
    </row>
    <row r="147" spans="1:13" x14ac:dyDescent="0.25">
      <c r="A147">
        <f>IF(D147="","",ROW()-4)</f>
      </c>
      <c r="M147" s="16">
        <f>IF(COUNTA(B147:L147)=0,"",IF(H147="","Missing classification",IF(K147="","Missing injury/illness type",IF(L147&lt;&gt;"Y","Complete Form 301/equivalent",IF(AND(H147="Death",SUM(I147:J147)&gt;0),"Death case must not include day counts",IF(AND(H147="Days away from work",N(I147)&lt;1),"Days-away case needs at least 1 day away",IF(AND(H147="Job transfer or restriction",OR(N(I147)&gt;0,N(J147)&lt;1)),"Transfer/restriction case needs 0 days away and at least 1 restricted day",IF(AND(H147="Other recordable",SUM(I147:J147)&gt;0),"Other recordable case must not include day counts",IF(SUM(I147:J147)&gt;180,"Combined day count exceeds 180","OK")))))))))</f>
      </c>
    </row>
    <row r="148" spans="1:13" x14ac:dyDescent="0.25">
      <c r="A148">
        <f>IF(D148="","",ROW()-4)</f>
      </c>
      <c r="M148" s="16">
        <f>IF(COUNTA(B148:L148)=0,"",IF(H148="","Missing classification",IF(K148="","Missing injury/illness type",IF(L148&lt;&gt;"Y","Complete Form 301/equivalent",IF(AND(H148="Death",SUM(I148:J148)&gt;0),"Death case must not include day counts",IF(AND(H148="Days away from work",N(I148)&lt;1),"Days-away case needs at least 1 day away",IF(AND(H148="Job transfer or restriction",OR(N(I148)&gt;0,N(J148)&lt;1)),"Transfer/restriction case needs 0 days away and at least 1 restricted day",IF(AND(H148="Other recordable",SUM(I148:J148)&gt;0),"Other recordable case must not include day counts",IF(SUM(I148:J148)&gt;180,"Combined day count exceeds 180","OK")))))))))</f>
      </c>
    </row>
    <row r="149" spans="1:13" x14ac:dyDescent="0.25">
      <c r="A149">
        <f>IF(D149="","",ROW()-4)</f>
      </c>
      <c r="M149" s="16">
        <f>IF(COUNTA(B149:L149)=0,"",IF(H149="","Missing classification",IF(K149="","Missing injury/illness type",IF(L149&lt;&gt;"Y","Complete Form 301/equivalent",IF(AND(H149="Death",SUM(I149:J149)&gt;0),"Death case must not include day counts",IF(AND(H149="Days away from work",N(I149)&lt;1),"Days-away case needs at least 1 day away",IF(AND(H149="Job transfer or restriction",OR(N(I149)&gt;0,N(J149)&lt;1)),"Transfer/restriction case needs 0 days away and at least 1 restricted day",IF(AND(H149="Other recordable",SUM(I149:J149)&gt;0),"Other recordable case must not include day counts",IF(SUM(I149:J149)&gt;180,"Combined day count exceeds 180","OK")))))))))</f>
      </c>
    </row>
    <row r="150" spans="1:13" x14ac:dyDescent="0.25">
      <c r="A150">
        <f>IF(D150="","",ROW()-4)</f>
      </c>
      <c r="M150" s="16">
        <f>IF(COUNTA(B150:L150)=0,"",IF(H150="","Missing classification",IF(K150="","Missing injury/illness type",IF(L150&lt;&gt;"Y","Complete Form 301/equivalent",IF(AND(H150="Death",SUM(I150:J150)&gt;0),"Death case must not include day counts",IF(AND(H150="Days away from work",N(I150)&lt;1),"Days-away case needs at least 1 day away",IF(AND(H150="Job transfer or restriction",OR(N(I150)&gt;0,N(J150)&lt;1)),"Transfer/restriction case needs 0 days away and at least 1 restricted day",IF(AND(H150="Other recordable",SUM(I150:J150)&gt;0),"Other recordable case must not include day counts",IF(SUM(I150:J150)&gt;180,"Combined day count exceeds 180","OK")))))))))</f>
      </c>
    </row>
    <row r="151" spans="1:13" x14ac:dyDescent="0.25">
      <c r="A151">
        <f>IF(D151="","",ROW()-4)</f>
      </c>
      <c r="M151" s="16">
        <f>IF(COUNTA(B151:L151)=0,"",IF(H151="","Missing classification",IF(K151="","Missing injury/illness type",IF(L151&lt;&gt;"Y","Complete Form 301/equivalent",IF(AND(H151="Death",SUM(I151:J151)&gt;0),"Death case must not include day counts",IF(AND(H151="Days away from work",N(I151)&lt;1),"Days-away case needs at least 1 day away",IF(AND(H151="Job transfer or restriction",OR(N(I151)&gt;0,N(J151)&lt;1)),"Transfer/restriction case needs 0 days away and at least 1 restricted day",IF(AND(H151="Other recordable",SUM(I151:J151)&gt;0),"Other recordable case must not include day counts",IF(SUM(I151:J151)&gt;180,"Combined day count exceeds 180","OK")))))))))</f>
      </c>
    </row>
    <row r="152" spans="1:13" x14ac:dyDescent="0.25">
      <c r="A152">
        <f>IF(D152="","",ROW()-4)</f>
      </c>
      <c r="M152" s="16">
        <f>IF(COUNTA(B152:L152)=0,"",IF(H152="","Missing classification",IF(K152="","Missing injury/illness type",IF(L152&lt;&gt;"Y","Complete Form 301/equivalent",IF(AND(H152="Death",SUM(I152:J152)&gt;0),"Death case must not include day counts",IF(AND(H152="Days away from work",N(I152)&lt;1),"Days-away case needs at least 1 day away",IF(AND(H152="Job transfer or restriction",OR(N(I152)&gt;0,N(J152)&lt;1)),"Transfer/restriction case needs 0 days away and at least 1 restricted day",IF(AND(H152="Other recordable",SUM(I152:J152)&gt;0),"Other recordable case must not include day counts",IF(SUM(I152:J152)&gt;180,"Combined day count exceeds 180","OK")))))))))</f>
      </c>
    </row>
    <row r="153" spans="1:13" x14ac:dyDescent="0.25">
      <c r="A153">
        <f>IF(D153="","",ROW()-4)</f>
      </c>
      <c r="M153" s="16">
        <f>IF(COUNTA(B153:L153)=0,"",IF(H153="","Missing classification",IF(K153="","Missing injury/illness type",IF(L153&lt;&gt;"Y","Complete Form 301/equivalent",IF(AND(H153="Death",SUM(I153:J153)&gt;0),"Death case must not include day counts",IF(AND(H153="Days away from work",N(I153)&lt;1),"Days-away case needs at least 1 day away",IF(AND(H153="Job transfer or restriction",OR(N(I153)&gt;0,N(J153)&lt;1)),"Transfer/restriction case needs 0 days away and at least 1 restricted day",IF(AND(H153="Other recordable",SUM(I153:J153)&gt;0),"Other recordable case must not include day counts",IF(SUM(I153:J153)&gt;180,"Combined day count exceeds 180","OK")))))))))</f>
      </c>
    </row>
    <row r="154" spans="1:13" x14ac:dyDescent="0.25">
      <c r="A154">
        <f>IF(D154="","",ROW()-4)</f>
      </c>
      <c r="M154" s="16">
        <f>IF(COUNTA(B154:L154)=0,"",IF(H154="","Missing classification",IF(K154="","Missing injury/illness type",IF(L154&lt;&gt;"Y","Complete Form 301/equivalent",IF(AND(H154="Death",SUM(I154:J154)&gt;0),"Death case must not include day counts",IF(AND(H154="Days away from work",N(I154)&lt;1),"Days-away case needs at least 1 day away",IF(AND(H154="Job transfer or restriction",OR(N(I154)&gt;0,N(J154)&lt;1)),"Transfer/restriction case needs 0 days away and at least 1 restricted day",IF(AND(H154="Other recordable",SUM(I154:J154)&gt;0),"Other recordable case must not include day counts",IF(SUM(I154:J154)&gt;180,"Combined day count exceeds 180","OK")))))))))</f>
      </c>
    </row>
    <row r="155" spans="1:13" x14ac:dyDescent="0.25">
      <c r="A155">
        <f>IF(D155="","",ROW()-4)</f>
      </c>
      <c r="M155" s="16">
        <f>IF(COUNTA(B155:L155)=0,"",IF(H155="","Missing classification",IF(K155="","Missing injury/illness type",IF(L155&lt;&gt;"Y","Complete Form 301/equivalent",IF(AND(H155="Death",SUM(I155:J155)&gt;0),"Death case must not include day counts",IF(AND(H155="Days away from work",N(I155)&lt;1),"Days-away case needs at least 1 day away",IF(AND(H155="Job transfer or restriction",OR(N(I155)&gt;0,N(J155)&lt;1)),"Transfer/restriction case needs 0 days away and at least 1 restricted day",IF(AND(H155="Other recordable",SUM(I155:J155)&gt;0),"Other recordable case must not include day counts",IF(SUM(I155:J155)&gt;180,"Combined day count exceeds 180","OK")))))))))</f>
      </c>
    </row>
    <row r="156" spans="1:13" x14ac:dyDescent="0.25">
      <c r="A156">
        <f>IF(D156="","",ROW()-4)</f>
      </c>
      <c r="M156" s="16">
        <f>IF(COUNTA(B156:L156)=0,"",IF(H156="","Missing classification",IF(K156="","Missing injury/illness type",IF(L156&lt;&gt;"Y","Complete Form 301/equivalent",IF(AND(H156="Death",SUM(I156:J156)&gt;0),"Death case must not include day counts",IF(AND(H156="Days away from work",N(I156)&lt;1),"Days-away case needs at least 1 day away",IF(AND(H156="Job transfer or restriction",OR(N(I156)&gt;0,N(J156)&lt;1)),"Transfer/restriction case needs 0 days away and at least 1 restricted day",IF(AND(H156="Other recordable",SUM(I156:J156)&gt;0),"Other recordable case must not include day counts",IF(SUM(I156:J156)&gt;180,"Combined day count exceeds 180","OK")))))))))</f>
      </c>
    </row>
    <row r="157" spans="1:13" x14ac:dyDescent="0.25">
      <c r="A157">
        <f>IF(D157="","",ROW()-4)</f>
      </c>
      <c r="M157" s="16">
        <f>IF(COUNTA(B157:L157)=0,"",IF(H157="","Missing classification",IF(K157="","Missing injury/illness type",IF(L157&lt;&gt;"Y","Complete Form 301/equivalent",IF(AND(H157="Death",SUM(I157:J157)&gt;0),"Death case must not include day counts",IF(AND(H157="Days away from work",N(I157)&lt;1),"Days-away case needs at least 1 day away",IF(AND(H157="Job transfer or restriction",OR(N(I157)&gt;0,N(J157)&lt;1)),"Transfer/restriction case needs 0 days away and at least 1 restricted day",IF(AND(H157="Other recordable",SUM(I157:J157)&gt;0),"Other recordable case must not include day counts",IF(SUM(I157:J157)&gt;180,"Combined day count exceeds 180","OK")))))))))</f>
      </c>
    </row>
    <row r="158" spans="1:13" x14ac:dyDescent="0.25">
      <c r="A158">
        <f>IF(D158="","",ROW()-4)</f>
      </c>
      <c r="M158" s="16">
        <f>IF(COUNTA(B158:L158)=0,"",IF(H158="","Missing classification",IF(K158="","Missing injury/illness type",IF(L158&lt;&gt;"Y","Complete Form 301/equivalent",IF(AND(H158="Death",SUM(I158:J158)&gt;0),"Death case must not include day counts",IF(AND(H158="Days away from work",N(I158)&lt;1),"Days-away case needs at least 1 day away",IF(AND(H158="Job transfer or restriction",OR(N(I158)&gt;0,N(J158)&lt;1)),"Transfer/restriction case needs 0 days away and at least 1 restricted day",IF(AND(H158="Other recordable",SUM(I158:J158)&gt;0),"Other recordable case must not include day counts",IF(SUM(I158:J158)&gt;180,"Combined day count exceeds 180","OK")))))))))</f>
      </c>
    </row>
    <row r="159" spans="1:13" x14ac:dyDescent="0.25">
      <c r="A159">
        <f>IF(D159="","",ROW()-4)</f>
      </c>
      <c r="M159" s="16">
        <f>IF(COUNTA(B159:L159)=0,"",IF(H159="","Missing classification",IF(K159="","Missing injury/illness type",IF(L159&lt;&gt;"Y","Complete Form 301/equivalent",IF(AND(H159="Death",SUM(I159:J159)&gt;0),"Death case must not include day counts",IF(AND(H159="Days away from work",N(I159)&lt;1),"Days-away case needs at least 1 day away",IF(AND(H159="Job transfer or restriction",OR(N(I159)&gt;0,N(J159)&lt;1)),"Transfer/restriction case needs 0 days away and at least 1 restricted day",IF(AND(H159="Other recordable",SUM(I159:J159)&gt;0),"Other recordable case must not include day counts",IF(SUM(I159:J159)&gt;180,"Combined day count exceeds 180","OK")))))))))</f>
      </c>
    </row>
    <row r="160" spans="1:13" x14ac:dyDescent="0.25">
      <c r="A160">
        <f>IF(D160="","",ROW()-4)</f>
      </c>
      <c r="M160" s="16">
        <f>IF(COUNTA(B160:L160)=0,"",IF(H160="","Missing classification",IF(K160="","Missing injury/illness type",IF(L160&lt;&gt;"Y","Complete Form 301/equivalent",IF(AND(H160="Death",SUM(I160:J160)&gt;0),"Death case must not include day counts",IF(AND(H160="Days away from work",N(I160)&lt;1),"Days-away case needs at least 1 day away",IF(AND(H160="Job transfer or restriction",OR(N(I160)&gt;0,N(J160)&lt;1)),"Transfer/restriction case needs 0 days away and at least 1 restricted day",IF(AND(H160="Other recordable",SUM(I160:J160)&gt;0),"Other recordable case must not include day counts",IF(SUM(I160:J160)&gt;180,"Combined day count exceeds 180","OK")))))))))</f>
      </c>
    </row>
    <row r="161" spans="1:13" x14ac:dyDescent="0.25">
      <c r="A161">
        <f>IF(D161="","",ROW()-4)</f>
      </c>
      <c r="M161" s="16">
        <f>IF(COUNTA(B161:L161)=0,"",IF(H161="","Missing classification",IF(K161="","Missing injury/illness type",IF(L161&lt;&gt;"Y","Complete Form 301/equivalent",IF(AND(H161="Death",SUM(I161:J161)&gt;0),"Death case must not include day counts",IF(AND(H161="Days away from work",N(I161)&lt;1),"Days-away case needs at least 1 day away",IF(AND(H161="Job transfer or restriction",OR(N(I161)&gt;0,N(J161)&lt;1)),"Transfer/restriction case needs 0 days away and at least 1 restricted day",IF(AND(H161="Other recordable",SUM(I161:J161)&gt;0),"Other recordable case must not include day counts",IF(SUM(I161:J161)&gt;180,"Combined day count exceeds 180","OK")))))))))</f>
      </c>
    </row>
    <row r="162" spans="1:13" x14ac:dyDescent="0.25">
      <c r="A162">
        <f>IF(D162="","",ROW()-4)</f>
      </c>
      <c r="M162" s="16">
        <f>IF(COUNTA(B162:L162)=0,"",IF(H162="","Missing classification",IF(K162="","Missing injury/illness type",IF(L162&lt;&gt;"Y","Complete Form 301/equivalent",IF(AND(H162="Death",SUM(I162:J162)&gt;0),"Death case must not include day counts",IF(AND(H162="Days away from work",N(I162)&lt;1),"Days-away case needs at least 1 day away",IF(AND(H162="Job transfer or restriction",OR(N(I162)&gt;0,N(J162)&lt;1)),"Transfer/restriction case needs 0 days away and at least 1 restricted day",IF(AND(H162="Other recordable",SUM(I162:J162)&gt;0),"Other recordable case must not include day counts",IF(SUM(I162:J162)&gt;180,"Combined day count exceeds 180","OK")))))))))</f>
      </c>
    </row>
    <row r="163" spans="1:13" x14ac:dyDescent="0.25">
      <c r="A163">
        <f>IF(D163="","",ROW()-4)</f>
      </c>
      <c r="M163" s="16">
        <f>IF(COUNTA(B163:L163)=0,"",IF(H163="","Missing classification",IF(K163="","Missing injury/illness type",IF(L163&lt;&gt;"Y","Complete Form 301/equivalent",IF(AND(H163="Death",SUM(I163:J163)&gt;0),"Death case must not include day counts",IF(AND(H163="Days away from work",N(I163)&lt;1),"Days-away case needs at least 1 day away",IF(AND(H163="Job transfer or restriction",OR(N(I163)&gt;0,N(J163)&lt;1)),"Transfer/restriction case needs 0 days away and at least 1 restricted day",IF(AND(H163="Other recordable",SUM(I163:J163)&gt;0),"Other recordable case must not include day counts",IF(SUM(I163:J163)&gt;180,"Combined day count exceeds 180","OK")))))))))</f>
      </c>
    </row>
    <row r="164" spans="1:13" x14ac:dyDescent="0.25">
      <c r="A164">
        <f>IF(D164="","",ROW()-4)</f>
      </c>
      <c r="M164" s="16">
        <f>IF(COUNTA(B164:L164)=0,"",IF(H164="","Missing classification",IF(K164="","Missing injury/illness type",IF(L164&lt;&gt;"Y","Complete Form 301/equivalent",IF(AND(H164="Death",SUM(I164:J164)&gt;0),"Death case must not include day counts",IF(AND(H164="Days away from work",N(I164)&lt;1),"Days-away case needs at least 1 day away",IF(AND(H164="Job transfer or restriction",OR(N(I164)&gt;0,N(J164)&lt;1)),"Transfer/restriction case needs 0 days away and at least 1 restricted day",IF(AND(H164="Other recordable",SUM(I164:J164)&gt;0),"Other recordable case must not include day counts",IF(SUM(I164:J164)&gt;180,"Combined day count exceeds 180","OK")))))))))</f>
      </c>
    </row>
    <row r="165" spans="1:13" x14ac:dyDescent="0.25">
      <c r="A165">
        <f>IF(D165="","",ROW()-4)</f>
      </c>
      <c r="M165" s="16">
        <f>IF(COUNTA(B165:L165)=0,"",IF(H165="","Missing classification",IF(K165="","Missing injury/illness type",IF(L165&lt;&gt;"Y","Complete Form 301/equivalent",IF(AND(H165="Death",SUM(I165:J165)&gt;0),"Death case must not include day counts",IF(AND(H165="Days away from work",N(I165)&lt;1),"Days-away case needs at least 1 day away",IF(AND(H165="Job transfer or restriction",OR(N(I165)&gt;0,N(J165)&lt;1)),"Transfer/restriction case needs 0 days away and at least 1 restricted day",IF(AND(H165="Other recordable",SUM(I165:J165)&gt;0),"Other recordable case must not include day counts",IF(SUM(I165:J165)&gt;180,"Combined day count exceeds 180","OK")))))))))</f>
      </c>
    </row>
    <row r="166" spans="1:13" x14ac:dyDescent="0.25">
      <c r="A166">
        <f>IF(D166="","",ROW()-4)</f>
      </c>
      <c r="M166" s="16">
        <f>IF(COUNTA(B166:L166)=0,"",IF(H166="","Missing classification",IF(K166="","Missing injury/illness type",IF(L166&lt;&gt;"Y","Complete Form 301/equivalent",IF(AND(H166="Death",SUM(I166:J166)&gt;0),"Death case must not include day counts",IF(AND(H166="Days away from work",N(I166)&lt;1),"Days-away case needs at least 1 day away",IF(AND(H166="Job transfer or restriction",OR(N(I166)&gt;0,N(J166)&lt;1)),"Transfer/restriction case needs 0 days away and at least 1 restricted day",IF(AND(H166="Other recordable",SUM(I166:J166)&gt;0),"Other recordable case must not include day counts",IF(SUM(I166:J166)&gt;180,"Combined day count exceeds 180","OK")))))))))</f>
      </c>
    </row>
    <row r="167" spans="1:13" x14ac:dyDescent="0.25">
      <c r="A167">
        <f>IF(D167="","",ROW()-4)</f>
      </c>
      <c r="M167" s="16">
        <f>IF(COUNTA(B167:L167)=0,"",IF(H167="","Missing classification",IF(K167="","Missing injury/illness type",IF(L167&lt;&gt;"Y","Complete Form 301/equivalent",IF(AND(H167="Death",SUM(I167:J167)&gt;0),"Death case must not include day counts",IF(AND(H167="Days away from work",N(I167)&lt;1),"Days-away case needs at least 1 day away",IF(AND(H167="Job transfer or restriction",OR(N(I167)&gt;0,N(J167)&lt;1)),"Transfer/restriction case needs 0 days away and at least 1 restricted day",IF(AND(H167="Other recordable",SUM(I167:J167)&gt;0),"Other recordable case must not include day counts",IF(SUM(I167:J167)&gt;180,"Combined day count exceeds 180","OK")))))))))</f>
      </c>
    </row>
    <row r="168" spans="1:13" x14ac:dyDescent="0.25">
      <c r="A168">
        <f>IF(D168="","",ROW()-4)</f>
      </c>
      <c r="M168" s="16">
        <f>IF(COUNTA(B168:L168)=0,"",IF(H168="","Missing classification",IF(K168="","Missing injury/illness type",IF(L168&lt;&gt;"Y","Complete Form 301/equivalent",IF(AND(H168="Death",SUM(I168:J168)&gt;0),"Death case must not include day counts",IF(AND(H168="Days away from work",N(I168)&lt;1),"Days-away case needs at least 1 day away",IF(AND(H168="Job transfer or restriction",OR(N(I168)&gt;0,N(J168)&lt;1)),"Transfer/restriction case needs 0 days away and at least 1 restricted day",IF(AND(H168="Other recordable",SUM(I168:J168)&gt;0),"Other recordable case must not include day counts",IF(SUM(I168:J168)&gt;180,"Combined day count exceeds 180","OK")))))))))</f>
      </c>
    </row>
    <row r="169" spans="1:13" x14ac:dyDescent="0.25">
      <c r="A169">
        <f>IF(D169="","",ROW()-4)</f>
      </c>
      <c r="M169" s="16">
        <f>IF(COUNTA(B169:L169)=0,"",IF(H169="","Missing classification",IF(K169="","Missing injury/illness type",IF(L169&lt;&gt;"Y","Complete Form 301/equivalent",IF(AND(H169="Death",SUM(I169:J169)&gt;0),"Death case must not include day counts",IF(AND(H169="Days away from work",N(I169)&lt;1),"Days-away case needs at least 1 day away",IF(AND(H169="Job transfer or restriction",OR(N(I169)&gt;0,N(J169)&lt;1)),"Transfer/restriction case needs 0 days away and at least 1 restricted day",IF(AND(H169="Other recordable",SUM(I169:J169)&gt;0),"Other recordable case must not include day counts",IF(SUM(I169:J169)&gt;180,"Combined day count exceeds 180","OK")))))))))</f>
      </c>
    </row>
    <row r="170" spans="1:13" x14ac:dyDescent="0.25">
      <c r="A170">
        <f>IF(D170="","",ROW()-4)</f>
      </c>
      <c r="M170" s="16">
        <f>IF(COUNTA(B170:L170)=0,"",IF(H170="","Missing classification",IF(K170="","Missing injury/illness type",IF(L170&lt;&gt;"Y","Complete Form 301/equivalent",IF(AND(H170="Death",SUM(I170:J170)&gt;0),"Death case must not include day counts",IF(AND(H170="Days away from work",N(I170)&lt;1),"Days-away case needs at least 1 day away",IF(AND(H170="Job transfer or restriction",OR(N(I170)&gt;0,N(J170)&lt;1)),"Transfer/restriction case needs 0 days away and at least 1 restricted day",IF(AND(H170="Other recordable",SUM(I170:J170)&gt;0),"Other recordable case must not include day counts",IF(SUM(I170:J170)&gt;180,"Combined day count exceeds 180","OK")))))))))</f>
      </c>
    </row>
    <row r="171" spans="1:13" x14ac:dyDescent="0.25">
      <c r="A171">
        <f>IF(D171="","",ROW()-4)</f>
      </c>
      <c r="M171" s="16">
        <f>IF(COUNTA(B171:L171)=0,"",IF(H171="","Missing classification",IF(K171="","Missing injury/illness type",IF(L171&lt;&gt;"Y","Complete Form 301/equivalent",IF(AND(H171="Death",SUM(I171:J171)&gt;0),"Death case must not include day counts",IF(AND(H171="Days away from work",N(I171)&lt;1),"Days-away case needs at least 1 day away",IF(AND(H171="Job transfer or restriction",OR(N(I171)&gt;0,N(J171)&lt;1)),"Transfer/restriction case needs 0 days away and at least 1 restricted day",IF(AND(H171="Other recordable",SUM(I171:J171)&gt;0),"Other recordable case must not include day counts",IF(SUM(I171:J171)&gt;180,"Combined day count exceeds 180","OK")))))))))</f>
      </c>
    </row>
    <row r="172" spans="1:13" x14ac:dyDescent="0.25">
      <c r="A172">
        <f>IF(D172="","",ROW()-4)</f>
      </c>
      <c r="M172" s="16">
        <f>IF(COUNTA(B172:L172)=0,"",IF(H172="","Missing classification",IF(K172="","Missing injury/illness type",IF(L172&lt;&gt;"Y","Complete Form 301/equivalent",IF(AND(H172="Death",SUM(I172:J172)&gt;0),"Death case must not include day counts",IF(AND(H172="Days away from work",N(I172)&lt;1),"Days-away case needs at least 1 day away",IF(AND(H172="Job transfer or restriction",OR(N(I172)&gt;0,N(J172)&lt;1)),"Transfer/restriction case needs 0 days away and at least 1 restricted day",IF(AND(H172="Other recordable",SUM(I172:J172)&gt;0),"Other recordable case must not include day counts",IF(SUM(I172:J172)&gt;180,"Combined day count exceeds 180","OK")))))))))</f>
      </c>
    </row>
    <row r="173" spans="1:13" x14ac:dyDescent="0.25">
      <c r="A173">
        <f>IF(D173="","",ROW()-4)</f>
      </c>
      <c r="M173" s="16">
        <f>IF(COUNTA(B173:L173)=0,"",IF(H173="","Missing classification",IF(K173="","Missing injury/illness type",IF(L173&lt;&gt;"Y","Complete Form 301/equivalent",IF(AND(H173="Death",SUM(I173:J173)&gt;0),"Death case must not include day counts",IF(AND(H173="Days away from work",N(I173)&lt;1),"Days-away case needs at least 1 day away",IF(AND(H173="Job transfer or restriction",OR(N(I173)&gt;0,N(J173)&lt;1)),"Transfer/restriction case needs 0 days away and at least 1 restricted day",IF(AND(H173="Other recordable",SUM(I173:J173)&gt;0),"Other recordable case must not include day counts",IF(SUM(I173:J173)&gt;180,"Combined day count exceeds 180","OK")))))))))</f>
      </c>
    </row>
    <row r="174" spans="1:13" x14ac:dyDescent="0.25">
      <c r="A174">
        <f>IF(D174="","",ROW()-4)</f>
      </c>
      <c r="M174" s="16">
        <f>IF(COUNTA(B174:L174)=0,"",IF(H174="","Missing classification",IF(K174="","Missing injury/illness type",IF(L174&lt;&gt;"Y","Complete Form 301/equivalent",IF(AND(H174="Death",SUM(I174:J174)&gt;0),"Death case must not include day counts",IF(AND(H174="Days away from work",N(I174)&lt;1),"Days-away case needs at least 1 day away",IF(AND(H174="Job transfer or restriction",OR(N(I174)&gt;0,N(J174)&lt;1)),"Transfer/restriction case needs 0 days away and at least 1 restricted day",IF(AND(H174="Other recordable",SUM(I174:J174)&gt;0),"Other recordable case must not include day counts",IF(SUM(I174:J174)&gt;180,"Combined day count exceeds 180","OK")))))))))</f>
      </c>
    </row>
    <row r="175" spans="1:13" x14ac:dyDescent="0.25">
      <c r="A175">
        <f>IF(D175="","",ROW()-4)</f>
      </c>
      <c r="M175" s="16">
        <f>IF(COUNTA(B175:L175)=0,"",IF(H175="","Missing classification",IF(K175="","Missing injury/illness type",IF(L175&lt;&gt;"Y","Complete Form 301/equivalent",IF(AND(H175="Death",SUM(I175:J175)&gt;0),"Death case must not include day counts",IF(AND(H175="Days away from work",N(I175)&lt;1),"Days-away case needs at least 1 day away",IF(AND(H175="Job transfer or restriction",OR(N(I175)&gt;0,N(J175)&lt;1)),"Transfer/restriction case needs 0 days away and at least 1 restricted day",IF(AND(H175="Other recordable",SUM(I175:J175)&gt;0),"Other recordable case must not include day counts",IF(SUM(I175:J175)&gt;180,"Combined day count exceeds 180","OK")))))))))</f>
      </c>
    </row>
    <row r="176" spans="1:13" x14ac:dyDescent="0.25">
      <c r="A176">
        <f>IF(D176="","",ROW()-4)</f>
      </c>
      <c r="M176" s="16">
        <f>IF(COUNTA(B176:L176)=0,"",IF(H176="","Missing classification",IF(K176="","Missing injury/illness type",IF(L176&lt;&gt;"Y","Complete Form 301/equivalent",IF(AND(H176="Death",SUM(I176:J176)&gt;0),"Death case must not include day counts",IF(AND(H176="Days away from work",N(I176)&lt;1),"Days-away case needs at least 1 day away",IF(AND(H176="Job transfer or restriction",OR(N(I176)&gt;0,N(J176)&lt;1)),"Transfer/restriction case needs 0 days away and at least 1 restricted day",IF(AND(H176="Other recordable",SUM(I176:J176)&gt;0),"Other recordable case must not include day counts",IF(SUM(I176:J176)&gt;180,"Combined day count exceeds 180","OK")))))))))</f>
      </c>
    </row>
    <row r="177" spans="1:13" x14ac:dyDescent="0.25">
      <c r="A177">
        <f>IF(D177="","",ROW()-4)</f>
      </c>
      <c r="M177" s="16">
        <f>IF(COUNTA(B177:L177)=0,"",IF(H177="","Missing classification",IF(K177="","Missing injury/illness type",IF(L177&lt;&gt;"Y","Complete Form 301/equivalent",IF(AND(H177="Death",SUM(I177:J177)&gt;0),"Death case must not include day counts",IF(AND(H177="Days away from work",N(I177)&lt;1),"Days-away case needs at least 1 day away",IF(AND(H177="Job transfer or restriction",OR(N(I177)&gt;0,N(J177)&lt;1)),"Transfer/restriction case needs 0 days away and at least 1 restricted day",IF(AND(H177="Other recordable",SUM(I177:J177)&gt;0),"Other recordable case must not include day counts",IF(SUM(I177:J177)&gt;180,"Combined day count exceeds 180","OK")))))))))</f>
      </c>
    </row>
    <row r="178" spans="1:13" x14ac:dyDescent="0.25">
      <c r="A178">
        <f>IF(D178="","",ROW()-4)</f>
      </c>
      <c r="M178" s="16">
        <f>IF(COUNTA(B178:L178)=0,"",IF(H178="","Missing classification",IF(K178="","Missing injury/illness type",IF(L178&lt;&gt;"Y","Complete Form 301/equivalent",IF(AND(H178="Death",SUM(I178:J178)&gt;0),"Death case must not include day counts",IF(AND(H178="Days away from work",N(I178)&lt;1),"Days-away case needs at least 1 day away",IF(AND(H178="Job transfer or restriction",OR(N(I178)&gt;0,N(J178)&lt;1)),"Transfer/restriction case needs 0 days away and at least 1 restricted day",IF(AND(H178="Other recordable",SUM(I178:J178)&gt;0),"Other recordable case must not include day counts",IF(SUM(I178:J178)&gt;180,"Combined day count exceeds 180","OK")))))))))</f>
      </c>
    </row>
    <row r="179" spans="1:13" x14ac:dyDescent="0.25">
      <c r="A179">
        <f>IF(D179="","",ROW()-4)</f>
      </c>
      <c r="M179" s="16">
        <f>IF(COUNTA(B179:L179)=0,"",IF(H179="","Missing classification",IF(K179="","Missing injury/illness type",IF(L179&lt;&gt;"Y","Complete Form 301/equivalent",IF(AND(H179="Death",SUM(I179:J179)&gt;0),"Death case must not include day counts",IF(AND(H179="Days away from work",N(I179)&lt;1),"Days-away case needs at least 1 day away",IF(AND(H179="Job transfer or restriction",OR(N(I179)&gt;0,N(J179)&lt;1)),"Transfer/restriction case needs 0 days away and at least 1 restricted day",IF(AND(H179="Other recordable",SUM(I179:J179)&gt;0),"Other recordable case must not include day counts",IF(SUM(I179:J179)&gt;180,"Combined day count exceeds 180","OK")))))))))</f>
      </c>
    </row>
    <row r="180" spans="1:13" x14ac:dyDescent="0.25">
      <c r="A180">
        <f>IF(D180="","",ROW()-4)</f>
      </c>
      <c r="M180" s="16">
        <f>IF(COUNTA(B180:L180)=0,"",IF(H180="","Missing classification",IF(K180="","Missing injury/illness type",IF(L180&lt;&gt;"Y","Complete Form 301/equivalent",IF(AND(H180="Death",SUM(I180:J180)&gt;0),"Death case must not include day counts",IF(AND(H180="Days away from work",N(I180)&lt;1),"Days-away case needs at least 1 day away",IF(AND(H180="Job transfer or restriction",OR(N(I180)&gt;0,N(J180)&lt;1)),"Transfer/restriction case needs 0 days away and at least 1 restricted day",IF(AND(H180="Other recordable",SUM(I180:J180)&gt;0),"Other recordable case must not include day counts",IF(SUM(I180:J180)&gt;180,"Combined day count exceeds 180","OK")))))))))</f>
      </c>
    </row>
    <row r="181" spans="1:13" x14ac:dyDescent="0.25">
      <c r="A181">
        <f>IF(D181="","",ROW()-4)</f>
      </c>
      <c r="M181" s="16">
        <f>IF(COUNTA(B181:L181)=0,"",IF(H181="","Missing classification",IF(K181="","Missing injury/illness type",IF(L181&lt;&gt;"Y","Complete Form 301/equivalent",IF(AND(H181="Death",SUM(I181:J181)&gt;0),"Death case must not include day counts",IF(AND(H181="Days away from work",N(I181)&lt;1),"Days-away case needs at least 1 day away",IF(AND(H181="Job transfer or restriction",OR(N(I181)&gt;0,N(J181)&lt;1)),"Transfer/restriction case needs 0 days away and at least 1 restricted day",IF(AND(H181="Other recordable",SUM(I181:J181)&gt;0),"Other recordable case must not include day counts",IF(SUM(I181:J181)&gt;180,"Combined day count exceeds 180","OK")))))))))</f>
      </c>
    </row>
    <row r="182" spans="1:13" x14ac:dyDescent="0.25">
      <c r="A182">
        <f>IF(D182="","",ROW()-4)</f>
      </c>
      <c r="M182" s="16">
        <f>IF(COUNTA(B182:L182)=0,"",IF(H182="","Missing classification",IF(K182="","Missing injury/illness type",IF(L182&lt;&gt;"Y","Complete Form 301/equivalent",IF(AND(H182="Death",SUM(I182:J182)&gt;0),"Death case must not include day counts",IF(AND(H182="Days away from work",N(I182)&lt;1),"Days-away case needs at least 1 day away",IF(AND(H182="Job transfer or restriction",OR(N(I182)&gt;0,N(J182)&lt;1)),"Transfer/restriction case needs 0 days away and at least 1 restricted day",IF(AND(H182="Other recordable",SUM(I182:J182)&gt;0),"Other recordable case must not include day counts",IF(SUM(I182:J182)&gt;180,"Combined day count exceeds 180","OK")))))))))</f>
      </c>
    </row>
    <row r="183" spans="1:13" x14ac:dyDescent="0.25">
      <c r="A183">
        <f>IF(D183="","",ROW()-4)</f>
      </c>
      <c r="M183" s="16">
        <f>IF(COUNTA(B183:L183)=0,"",IF(H183="","Missing classification",IF(K183="","Missing injury/illness type",IF(L183&lt;&gt;"Y","Complete Form 301/equivalent",IF(AND(H183="Death",SUM(I183:J183)&gt;0),"Death case must not include day counts",IF(AND(H183="Days away from work",N(I183)&lt;1),"Days-away case needs at least 1 day away",IF(AND(H183="Job transfer or restriction",OR(N(I183)&gt;0,N(J183)&lt;1)),"Transfer/restriction case needs 0 days away and at least 1 restricted day",IF(AND(H183="Other recordable",SUM(I183:J183)&gt;0),"Other recordable case must not include day counts",IF(SUM(I183:J183)&gt;180,"Combined day count exceeds 180","OK")))))))))</f>
      </c>
    </row>
    <row r="184" spans="1:13" x14ac:dyDescent="0.25">
      <c r="A184">
        <f>IF(D184="","",ROW()-4)</f>
      </c>
      <c r="M184" s="16">
        <f>IF(COUNTA(B184:L184)=0,"",IF(H184="","Missing classification",IF(K184="","Missing injury/illness type",IF(L184&lt;&gt;"Y","Complete Form 301/equivalent",IF(AND(H184="Death",SUM(I184:J184)&gt;0),"Death case must not include day counts",IF(AND(H184="Days away from work",N(I184)&lt;1),"Days-away case needs at least 1 day away",IF(AND(H184="Job transfer or restriction",OR(N(I184)&gt;0,N(J184)&lt;1)),"Transfer/restriction case needs 0 days away and at least 1 restricted day",IF(AND(H184="Other recordable",SUM(I184:J184)&gt;0),"Other recordable case must not include day counts",IF(SUM(I184:J184)&gt;180,"Combined day count exceeds 180","OK")))))))))</f>
      </c>
    </row>
    <row r="185" spans="1:13" x14ac:dyDescent="0.25">
      <c r="A185">
        <f>IF(D185="","",ROW()-4)</f>
      </c>
      <c r="M185" s="16">
        <f>IF(COUNTA(B185:L185)=0,"",IF(H185="","Missing classification",IF(K185="","Missing injury/illness type",IF(L185&lt;&gt;"Y","Complete Form 301/equivalent",IF(AND(H185="Death",SUM(I185:J185)&gt;0),"Death case must not include day counts",IF(AND(H185="Days away from work",N(I185)&lt;1),"Days-away case needs at least 1 day away",IF(AND(H185="Job transfer or restriction",OR(N(I185)&gt;0,N(J185)&lt;1)),"Transfer/restriction case needs 0 days away and at least 1 restricted day",IF(AND(H185="Other recordable",SUM(I185:J185)&gt;0),"Other recordable case must not include day counts",IF(SUM(I185:J185)&gt;180,"Combined day count exceeds 180","OK")))))))))</f>
      </c>
    </row>
    <row r="186" spans="1:13" x14ac:dyDescent="0.25">
      <c r="A186">
        <f>IF(D186="","",ROW()-4)</f>
      </c>
      <c r="M186" s="16">
        <f>IF(COUNTA(B186:L186)=0,"",IF(H186="","Missing classification",IF(K186="","Missing injury/illness type",IF(L186&lt;&gt;"Y","Complete Form 301/equivalent",IF(AND(H186="Death",SUM(I186:J186)&gt;0),"Death case must not include day counts",IF(AND(H186="Days away from work",N(I186)&lt;1),"Days-away case needs at least 1 day away",IF(AND(H186="Job transfer or restriction",OR(N(I186)&gt;0,N(J186)&lt;1)),"Transfer/restriction case needs 0 days away and at least 1 restricted day",IF(AND(H186="Other recordable",SUM(I186:J186)&gt;0),"Other recordable case must not include day counts",IF(SUM(I186:J186)&gt;180,"Combined day count exceeds 180","OK")))))))))</f>
      </c>
    </row>
    <row r="187" spans="1:13" x14ac:dyDescent="0.25">
      <c r="A187">
        <f>IF(D187="","",ROW()-4)</f>
      </c>
      <c r="M187" s="16">
        <f>IF(COUNTA(B187:L187)=0,"",IF(H187="","Missing classification",IF(K187="","Missing injury/illness type",IF(L187&lt;&gt;"Y","Complete Form 301/equivalent",IF(AND(H187="Death",SUM(I187:J187)&gt;0),"Death case must not include day counts",IF(AND(H187="Days away from work",N(I187)&lt;1),"Days-away case needs at least 1 day away",IF(AND(H187="Job transfer or restriction",OR(N(I187)&gt;0,N(J187)&lt;1)),"Transfer/restriction case needs 0 days away and at least 1 restricted day",IF(AND(H187="Other recordable",SUM(I187:J187)&gt;0),"Other recordable case must not include day counts",IF(SUM(I187:J187)&gt;180,"Combined day count exceeds 180","OK")))))))))</f>
      </c>
    </row>
    <row r="188" spans="1:13" x14ac:dyDescent="0.25">
      <c r="A188">
        <f>IF(D188="","",ROW()-4)</f>
      </c>
      <c r="M188" s="16">
        <f>IF(COUNTA(B188:L188)=0,"",IF(H188="","Missing classification",IF(K188="","Missing injury/illness type",IF(L188&lt;&gt;"Y","Complete Form 301/equivalent",IF(AND(H188="Death",SUM(I188:J188)&gt;0),"Death case must not include day counts",IF(AND(H188="Days away from work",N(I188)&lt;1),"Days-away case needs at least 1 day away",IF(AND(H188="Job transfer or restriction",OR(N(I188)&gt;0,N(J188)&lt;1)),"Transfer/restriction case needs 0 days away and at least 1 restricted day",IF(AND(H188="Other recordable",SUM(I188:J188)&gt;0),"Other recordable case must not include day counts",IF(SUM(I188:J188)&gt;180,"Combined day count exceeds 180","OK")))))))))</f>
      </c>
    </row>
    <row r="189" spans="1:13" x14ac:dyDescent="0.25">
      <c r="A189">
        <f>IF(D189="","",ROW()-4)</f>
      </c>
      <c r="M189" s="16">
        <f>IF(COUNTA(B189:L189)=0,"",IF(H189="","Missing classification",IF(K189="","Missing injury/illness type",IF(L189&lt;&gt;"Y","Complete Form 301/equivalent",IF(AND(H189="Death",SUM(I189:J189)&gt;0),"Death case must not include day counts",IF(AND(H189="Days away from work",N(I189)&lt;1),"Days-away case needs at least 1 day away",IF(AND(H189="Job transfer or restriction",OR(N(I189)&gt;0,N(J189)&lt;1)),"Transfer/restriction case needs 0 days away and at least 1 restricted day",IF(AND(H189="Other recordable",SUM(I189:J189)&gt;0),"Other recordable case must not include day counts",IF(SUM(I189:J189)&gt;180,"Combined day count exceeds 180","OK")))))))))</f>
      </c>
    </row>
    <row r="190" spans="1:13" x14ac:dyDescent="0.25">
      <c r="A190">
        <f>IF(D190="","",ROW()-4)</f>
      </c>
      <c r="M190" s="16">
        <f>IF(COUNTA(B190:L190)=0,"",IF(H190="","Missing classification",IF(K190="","Missing injury/illness type",IF(L190&lt;&gt;"Y","Complete Form 301/equivalent",IF(AND(H190="Death",SUM(I190:J190)&gt;0),"Death case must not include day counts",IF(AND(H190="Days away from work",N(I190)&lt;1),"Days-away case needs at least 1 day away",IF(AND(H190="Job transfer or restriction",OR(N(I190)&gt;0,N(J190)&lt;1)),"Transfer/restriction case needs 0 days away and at least 1 restricted day",IF(AND(H190="Other recordable",SUM(I190:J190)&gt;0),"Other recordable case must not include day counts",IF(SUM(I190:J190)&gt;180,"Combined day count exceeds 180","OK")))))))))</f>
      </c>
    </row>
    <row r="191" spans="1:13" x14ac:dyDescent="0.25">
      <c r="A191">
        <f>IF(D191="","",ROW()-4)</f>
      </c>
      <c r="M191" s="16">
        <f>IF(COUNTA(B191:L191)=0,"",IF(H191="","Missing classification",IF(K191="","Missing injury/illness type",IF(L191&lt;&gt;"Y","Complete Form 301/equivalent",IF(AND(H191="Death",SUM(I191:J191)&gt;0),"Death case must not include day counts",IF(AND(H191="Days away from work",N(I191)&lt;1),"Days-away case needs at least 1 day away",IF(AND(H191="Job transfer or restriction",OR(N(I191)&gt;0,N(J191)&lt;1)),"Transfer/restriction case needs 0 days away and at least 1 restricted day",IF(AND(H191="Other recordable",SUM(I191:J191)&gt;0),"Other recordable case must not include day counts",IF(SUM(I191:J191)&gt;180,"Combined day count exceeds 180","OK")))))))))</f>
      </c>
    </row>
    <row r="192" spans="1:13" x14ac:dyDescent="0.25">
      <c r="A192">
        <f>IF(D192="","",ROW()-4)</f>
      </c>
      <c r="M192" s="16">
        <f>IF(COUNTA(B192:L192)=0,"",IF(H192="","Missing classification",IF(K192="","Missing injury/illness type",IF(L192&lt;&gt;"Y","Complete Form 301/equivalent",IF(AND(H192="Death",SUM(I192:J192)&gt;0),"Death case must not include day counts",IF(AND(H192="Days away from work",N(I192)&lt;1),"Days-away case needs at least 1 day away",IF(AND(H192="Job transfer or restriction",OR(N(I192)&gt;0,N(J192)&lt;1)),"Transfer/restriction case needs 0 days away and at least 1 restricted day",IF(AND(H192="Other recordable",SUM(I192:J192)&gt;0),"Other recordable case must not include day counts",IF(SUM(I192:J192)&gt;180,"Combined day count exceeds 180","OK")))))))))</f>
      </c>
    </row>
    <row r="193" spans="1:13" x14ac:dyDescent="0.25">
      <c r="A193">
        <f>IF(D193="","",ROW()-4)</f>
      </c>
      <c r="M193" s="16">
        <f>IF(COUNTA(B193:L193)=0,"",IF(H193="","Missing classification",IF(K193="","Missing injury/illness type",IF(L193&lt;&gt;"Y","Complete Form 301/equivalent",IF(AND(H193="Death",SUM(I193:J193)&gt;0),"Death case must not include day counts",IF(AND(H193="Days away from work",N(I193)&lt;1),"Days-away case needs at least 1 day away",IF(AND(H193="Job transfer or restriction",OR(N(I193)&gt;0,N(J193)&lt;1)),"Transfer/restriction case needs 0 days away and at least 1 restricted day",IF(AND(H193="Other recordable",SUM(I193:J193)&gt;0),"Other recordable case must not include day counts",IF(SUM(I193:J193)&gt;180,"Combined day count exceeds 180","OK")))))))))</f>
      </c>
    </row>
    <row r="194" spans="1:13" x14ac:dyDescent="0.25">
      <c r="A194">
        <f>IF(D194="","",ROW()-4)</f>
      </c>
      <c r="M194" s="16">
        <f>IF(COUNTA(B194:L194)=0,"",IF(H194="","Missing classification",IF(K194="","Missing injury/illness type",IF(L194&lt;&gt;"Y","Complete Form 301/equivalent",IF(AND(H194="Death",SUM(I194:J194)&gt;0),"Death case must not include day counts",IF(AND(H194="Days away from work",N(I194)&lt;1),"Days-away case needs at least 1 day away",IF(AND(H194="Job transfer or restriction",OR(N(I194)&gt;0,N(J194)&lt;1)),"Transfer/restriction case needs 0 days away and at least 1 restricted day",IF(AND(H194="Other recordable",SUM(I194:J194)&gt;0),"Other recordable case must not include day counts",IF(SUM(I194:J194)&gt;180,"Combined day count exceeds 180","OK")))))))))</f>
      </c>
    </row>
    <row r="195" spans="1:13" x14ac:dyDescent="0.25">
      <c r="A195">
        <f>IF(D195="","",ROW()-4)</f>
      </c>
      <c r="M195" s="16">
        <f>IF(COUNTA(B195:L195)=0,"",IF(H195="","Missing classification",IF(K195="","Missing injury/illness type",IF(L195&lt;&gt;"Y","Complete Form 301/equivalent",IF(AND(H195="Death",SUM(I195:J195)&gt;0),"Death case must not include day counts",IF(AND(H195="Days away from work",N(I195)&lt;1),"Days-away case needs at least 1 day away",IF(AND(H195="Job transfer or restriction",OR(N(I195)&gt;0,N(J195)&lt;1)),"Transfer/restriction case needs 0 days away and at least 1 restricted day",IF(AND(H195="Other recordable",SUM(I195:J195)&gt;0),"Other recordable case must not include day counts",IF(SUM(I195:J195)&gt;180,"Combined day count exceeds 180","OK")))))))))</f>
      </c>
    </row>
    <row r="196" spans="1:13" x14ac:dyDescent="0.25">
      <c r="A196">
        <f>IF(D196="","",ROW()-4)</f>
      </c>
      <c r="M196" s="16">
        <f>IF(COUNTA(B196:L196)=0,"",IF(H196="","Missing classification",IF(K196="","Missing injury/illness type",IF(L196&lt;&gt;"Y","Complete Form 301/equivalent",IF(AND(H196="Death",SUM(I196:J196)&gt;0),"Death case must not include day counts",IF(AND(H196="Days away from work",N(I196)&lt;1),"Days-away case needs at least 1 day away",IF(AND(H196="Job transfer or restriction",OR(N(I196)&gt;0,N(J196)&lt;1)),"Transfer/restriction case needs 0 days away and at least 1 restricted day",IF(AND(H196="Other recordable",SUM(I196:J196)&gt;0),"Other recordable case must not include day counts",IF(SUM(I196:J196)&gt;180,"Combined day count exceeds 180","OK")))))))))</f>
      </c>
    </row>
    <row r="197" spans="1:13" x14ac:dyDescent="0.25">
      <c r="A197">
        <f>IF(D197="","",ROW()-4)</f>
      </c>
      <c r="M197" s="16">
        <f>IF(COUNTA(B197:L197)=0,"",IF(H197="","Missing classification",IF(K197="","Missing injury/illness type",IF(L197&lt;&gt;"Y","Complete Form 301/equivalent",IF(AND(H197="Death",SUM(I197:J197)&gt;0),"Death case must not include day counts",IF(AND(H197="Days away from work",N(I197)&lt;1),"Days-away case needs at least 1 day away",IF(AND(H197="Job transfer or restriction",OR(N(I197)&gt;0,N(J197)&lt;1)),"Transfer/restriction case needs 0 days away and at least 1 restricted day",IF(AND(H197="Other recordable",SUM(I197:J197)&gt;0),"Other recordable case must not include day counts",IF(SUM(I197:J197)&gt;180,"Combined day count exceeds 180","OK")))))))))</f>
      </c>
    </row>
    <row r="198" spans="1:13" x14ac:dyDescent="0.25">
      <c r="A198">
        <f>IF(D198="","",ROW()-4)</f>
      </c>
      <c r="M198" s="16">
        <f>IF(COUNTA(B198:L198)=0,"",IF(H198="","Missing classification",IF(K198="","Missing injury/illness type",IF(L198&lt;&gt;"Y","Complete Form 301/equivalent",IF(AND(H198="Death",SUM(I198:J198)&gt;0),"Death case must not include day counts",IF(AND(H198="Days away from work",N(I198)&lt;1),"Days-away case needs at least 1 day away",IF(AND(H198="Job transfer or restriction",OR(N(I198)&gt;0,N(J198)&lt;1)),"Transfer/restriction case needs 0 days away and at least 1 restricted day",IF(AND(H198="Other recordable",SUM(I198:J198)&gt;0),"Other recordable case must not include day counts",IF(SUM(I198:J198)&gt;180,"Combined day count exceeds 180","OK")))))))))</f>
      </c>
    </row>
    <row r="199" spans="1:13" x14ac:dyDescent="0.25">
      <c r="A199">
        <f>IF(D199="","",ROW()-4)</f>
      </c>
      <c r="M199" s="16">
        <f>IF(COUNTA(B199:L199)=0,"",IF(H199="","Missing classification",IF(K199="","Missing injury/illness type",IF(L199&lt;&gt;"Y","Complete Form 301/equivalent",IF(AND(H199="Death",SUM(I199:J199)&gt;0),"Death case must not include day counts",IF(AND(H199="Days away from work",N(I199)&lt;1),"Days-away case needs at least 1 day away",IF(AND(H199="Job transfer or restriction",OR(N(I199)&gt;0,N(J199)&lt;1)),"Transfer/restriction case needs 0 days away and at least 1 restricted day",IF(AND(H199="Other recordable",SUM(I199:J199)&gt;0),"Other recordable case must not include day counts",IF(SUM(I199:J199)&gt;180,"Combined day count exceeds 180","OK")))))))))</f>
      </c>
    </row>
    <row r="200" spans="1:13" x14ac:dyDescent="0.25">
      <c r="A200">
        <f>IF(D200="","",ROW()-4)</f>
      </c>
      <c r="M200" s="16">
        <f>IF(COUNTA(B200:L200)=0,"",IF(H200="","Missing classification",IF(K200="","Missing injury/illness type",IF(L200&lt;&gt;"Y","Complete Form 301/equivalent",IF(AND(H200="Death",SUM(I200:J200)&gt;0),"Death case must not include day counts",IF(AND(H200="Days away from work",N(I200)&lt;1),"Days-away case needs at least 1 day away",IF(AND(H200="Job transfer or restriction",OR(N(I200)&gt;0,N(J200)&lt;1)),"Transfer/restriction case needs 0 days away and at least 1 restricted day",IF(AND(H200="Other recordable",SUM(I200:J200)&gt;0),"Other recordable case must not include day counts",IF(SUM(I200:J200)&gt;180,"Combined day count exceeds 180","OK")))))))))</f>
      </c>
    </row>
    <row r="201" spans="1:13" x14ac:dyDescent="0.25">
      <c r="A201">
        <f>IF(D201="","",ROW()-4)</f>
      </c>
      <c r="M201" s="16">
        <f>IF(COUNTA(B201:L201)=0,"",IF(H201="","Missing classification",IF(K201="","Missing injury/illness type",IF(L201&lt;&gt;"Y","Complete Form 301/equivalent",IF(AND(H201="Death",SUM(I201:J201)&gt;0),"Death case must not include day counts",IF(AND(H201="Days away from work",N(I201)&lt;1),"Days-away case needs at least 1 day away",IF(AND(H201="Job transfer or restriction",OR(N(I201)&gt;0,N(J201)&lt;1)),"Transfer/restriction case needs 0 days away and at least 1 restricted day",IF(AND(H201="Other recordable",SUM(I201:J201)&gt;0),"Other recordable case must not include day counts",IF(SUM(I201:J201)&gt;180,"Combined day count exceeds 180","OK")))))))))</f>
      </c>
    </row>
    <row r="202" spans="1:13" x14ac:dyDescent="0.25">
      <c r="A202">
        <f>IF(D202="","",ROW()-4)</f>
      </c>
      <c r="M202" s="16">
        <f>IF(COUNTA(B202:L202)=0,"",IF(H202="","Missing classification",IF(K202="","Missing injury/illness type",IF(L202&lt;&gt;"Y","Complete Form 301/equivalent",IF(AND(H202="Death",SUM(I202:J202)&gt;0),"Death case must not include day counts",IF(AND(H202="Days away from work",N(I202)&lt;1),"Days-away case needs at least 1 day away",IF(AND(H202="Job transfer or restriction",OR(N(I202)&gt;0,N(J202)&lt;1)),"Transfer/restriction case needs 0 days away and at least 1 restricted day",IF(AND(H202="Other recordable",SUM(I202:J202)&gt;0),"Other recordable case must not include day counts",IF(SUM(I202:J202)&gt;180,"Combined day count exceeds 180","OK")))))))))</f>
      </c>
    </row>
    <row r="203" spans="1:13" x14ac:dyDescent="0.25">
      <c r="A203">
        <f>IF(D203="","",ROW()-4)</f>
      </c>
      <c r="M203" s="16">
        <f>IF(COUNTA(B203:L203)=0,"",IF(H203="","Missing classification",IF(K203="","Missing injury/illness type",IF(L203&lt;&gt;"Y","Complete Form 301/equivalent",IF(AND(H203="Death",SUM(I203:J203)&gt;0),"Death case must not include day counts",IF(AND(H203="Days away from work",N(I203)&lt;1),"Days-away case needs at least 1 day away",IF(AND(H203="Job transfer or restriction",OR(N(I203)&gt;0,N(J203)&lt;1)),"Transfer/restriction case needs 0 days away and at least 1 restricted day",IF(AND(H203="Other recordable",SUM(I203:J203)&gt;0),"Other recordable case must not include day counts",IF(SUM(I203:J203)&gt;180,"Combined day count exceeds 180","OK")))))))))</f>
      </c>
    </row>
    <row r="204" spans="1:13" x14ac:dyDescent="0.25">
      <c r="A204">
        <f>IF(D204="","",ROW()-4)</f>
      </c>
      <c r="M204" s="16">
        <f>IF(COUNTA(B204:L204)=0,"",IF(H204="","Missing classification",IF(K204="","Missing injury/illness type",IF(L204&lt;&gt;"Y","Complete Form 301/equivalent",IF(AND(H204="Death",SUM(I204:J204)&gt;0),"Death case must not include day counts",IF(AND(H204="Days away from work",N(I204)&lt;1),"Days-away case needs at least 1 day away",IF(AND(H204="Job transfer or restriction",OR(N(I204)&gt;0,N(J204)&lt;1)),"Transfer/restriction case needs 0 days away and at least 1 restricted day",IF(AND(H204="Other recordable",SUM(I204:J204)&gt;0),"Other recordable case must not include day counts",IF(SUM(I204:J204)&gt;180,"Combined day count exceeds 180","OK")))))))))</f>
      </c>
    </row>
  </sheetData>
  <mergeCells count="3">
    <mergeCell ref="A1:M1"/>
    <mergeCell ref="A2:M2"/>
    <mergeCell ref="A3:M3"/>
  </mergeCells>
  <dataValidations count="408">
    <dataValidation type="list" allowBlank="1" sqref="G10:G204">
      <formula1>"N,Y"</formula1>
    </dataValidation>
    <dataValidation type="list" allowBlank="1" sqref="G5:G204">
      <formula1>"N,Y"</formula1>
    </dataValidation>
    <dataValidation type="list" allowBlank="1" sqref="H10:H204">
      <formula1>"Death,Days away from work,Job transfer or restriction,Other recordable"</formula1>
    </dataValidation>
    <dataValidation type="list" allowBlank="1" sqref="H5:H204">
      <formula1>"Death,Days away from work,Job transfer or restriction,Other recordable"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">
      <formula1>OR(I10="",AND(I10&gt;=0,I10&lt;=180,MOD(I10,1)=0,SUM($I10:$J10)&lt;=180))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0">
      <formula1>OR(I100="",AND(I100&gt;=0,I100&lt;=180,MOD(I100,1)=0,SUM($I100:$J100)&lt;=180))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1">
      <formula1>OR(I101="",AND(I101&gt;=0,I101&lt;=180,MOD(I101,1)=0,SUM($I101:$J101)&lt;=180))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2">
      <formula1>OR(I102="",AND(I102&gt;=0,I102&lt;=180,MOD(I102,1)=0,SUM($I102:$J102)&lt;=180))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3">
      <formula1>OR(I103="",AND(I103&gt;=0,I103&lt;=180,MOD(I103,1)=0,SUM($I103:$J103)&lt;=180))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4">
      <formula1>OR(I104="",AND(I104&gt;=0,I104&lt;=180,MOD(I104,1)=0,SUM($I104:$J104)&lt;=180))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5">
      <formula1>OR(I105="",AND(I105&gt;=0,I105&lt;=180,MOD(I105,1)=0,SUM($I105:$J105)&lt;=180))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6">
      <formula1>OR(I106="",AND(I106&gt;=0,I106&lt;=180,MOD(I106,1)=0,SUM($I106:$J106)&lt;=180))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7">
      <formula1>OR(I107="",AND(I107&gt;=0,I107&lt;=180,MOD(I107,1)=0,SUM($I107:$J107)&lt;=180))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8">
      <formula1>OR(I108="",AND(I108&gt;=0,I108&lt;=180,MOD(I108,1)=0,SUM($I108:$J108)&lt;=180))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09">
      <formula1>OR(I109="",AND(I109&gt;=0,I109&lt;=180,MOD(I109,1)=0,SUM($I109:$J109)&lt;=180))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">
      <formula1>OR(I11="",AND(I11&gt;=0,I11&lt;=180,MOD(I11,1)=0,SUM($I11:$J11)&lt;=180))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0">
      <formula1>OR(I110="",AND(I110&gt;=0,I110&lt;=180,MOD(I110,1)=0,SUM($I110:$J110)&lt;=180))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1">
      <formula1>OR(I111="",AND(I111&gt;=0,I111&lt;=180,MOD(I111,1)=0,SUM($I111:$J111)&lt;=180))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2">
      <formula1>OR(I112="",AND(I112&gt;=0,I112&lt;=180,MOD(I112,1)=0,SUM($I112:$J112)&lt;=180))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3">
      <formula1>OR(I113="",AND(I113&gt;=0,I113&lt;=180,MOD(I113,1)=0,SUM($I113:$J113)&lt;=180))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4">
      <formula1>OR(I114="",AND(I114&gt;=0,I114&lt;=180,MOD(I114,1)=0,SUM($I114:$J114)&lt;=180))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5">
      <formula1>OR(I115="",AND(I115&gt;=0,I115&lt;=180,MOD(I115,1)=0,SUM($I115:$J115)&lt;=180))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6">
      <formula1>OR(I116="",AND(I116&gt;=0,I116&lt;=180,MOD(I116,1)=0,SUM($I116:$J116)&lt;=180))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7">
      <formula1>OR(I117="",AND(I117&gt;=0,I117&lt;=180,MOD(I117,1)=0,SUM($I117:$J117)&lt;=180))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8">
      <formula1>OR(I118="",AND(I118&gt;=0,I118&lt;=180,MOD(I118,1)=0,SUM($I118:$J118)&lt;=180))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19">
      <formula1>OR(I119="",AND(I119&gt;=0,I119&lt;=180,MOD(I119,1)=0,SUM($I119:$J119)&lt;=180))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">
      <formula1>OR(I12="",AND(I12&gt;=0,I12&lt;=180,MOD(I12,1)=0,SUM($I12:$J12)&lt;=180))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0">
      <formula1>OR(I120="",AND(I120&gt;=0,I120&lt;=180,MOD(I120,1)=0,SUM($I120:$J120)&lt;=180))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1">
      <formula1>OR(I121="",AND(I121&gt;=0,I121&lt;=180,MOD(I121,1)=0,SUM($I121:$J121)&lt;=180))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2">
      <formula1>OR(I122="",AND(I122&gt;=0,I122&lt;=180,MOD(I122,1)=0,SUM($I122:$J122)&lt;=180))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3">
      <formula1>OR(I123="",AND(I123&gt;=0,I123&lt;=180,MOD(I123,1)=0,SUM($I123:$J123)&lt;=180))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4">
      <formula1>OR(I124="",AND(I124&gt;=0,I124&lt;=180,MOD(I124,1)=0,SUM($I124:$J124)&lt;=180))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5">
      <formula1>OR(I125="",AND(I125&gt;=0,I125&lt;=180,MOD(I125,1)=0,SUM($I125:$J125)&lt;=180))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6">
      <formula1>OR(I126="",AND(I126&gt;=0,I126&lt;=180,MOD(I126,1)=0,SUM($I126:$J126)&lt;=180))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7">
      <formula1>OR(I127="",AND(I127&gt;=0,I127&lt;=180,MOD(I127,1)=0,SUM($I127:$J127)&lt;=180))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8">
      <formula1>OR(I128="",AND(I128&gt;=0,I128&lt;=180,MOD(I128,1)=0,SUM($I128:$J128)&lt;=180))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29">
      <formula1>OR(I129="",AND(I129&gt;=0,I129&lt;=180,MOD(I129,1)=0,SUM($I129:$J129)&lt;=180))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">
      <formula1>OR(I13="",AND(I13&gt;=0,I13&lt;=180,MOD(I13,1)=0,SUM($I13:$J13)&lt;=180))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0">
      <formula1>OR(I130="",AND(I130&gt;=0,I130&lt;=180,MOD(I130,1)=0,SUM($I130:$J130)&lt;=180))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1">
      <formula1>OR(I131="",AND(I131&gt;=0,I131&lt;=180,MOD(I131,1)=0,SUM($I131:$J131)&lt;=180))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2">
      <formula1>OR(I132="",AND(I132&gt;=0,I132&lt;=180,MOD(I132,1)=0,SUM($I132:$J132)&lt;=180))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3">
      <formula1>OR(I133="",AND(I133&gt;=0,I133&lt;=180,MOD(I133,1)=0,SUM($I133:$J133)&lt;=180))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4">
      <formula1>OR(I134="",AND(I134&gt;=0,I134&lt;=180,MOD(I134,1)=0,SUM($I134:$J134)&lt;=180))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5">
      <formula1>OR(I135="",AND(I135&gt;=0,I135&lt;=180,MOD(I135,1)=0,SUM($I135:$J135)&lt;=180))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6">
      <formula1>OR(I136="",AND(I136&gt;=0,I136&lt;=180,MOD(I136,1)=0,SUM($I136:$J136)&lt;=180))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7">
      <formula1>OR(I137="",AND(I137&gt;=0,I137&lt;=180,MOD(I137,1)=0,SUM($I137:$J137)&lt;=180))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8">
      <formula1>OR(I138="",AND(I138&gt;=0,I138&lt;=180,MOD(I138,1)=0,SUM($I138:$J138)&lt;=180))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39">
      <formula1>OR(I139="",AND(I139&gt;=0,I139&lt;=180,MOD(I139,1)=0,SUM($I139:$J139)&lt;=180))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">
      <formula1>OR(I14="",AND(I14&gt;=0,I14&lt;=180,MOD(I14,1)=0,SUM($I14:$J14)&lt;=180))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0">
      <formula1>OR(I140="",AND(I140&gt;=0,I140&lt;=180,MOD(I140,1)=0,SUM($I140:$J140)&lt;=180))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1">
      <formula1>OR(I141="",AND(I141&gt;=0,I141&lt;=180,MOD(I141,1)=0,SUM($I141:$J141)&lt;=180))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2">
      <formula1>OR(I142="",AND(I142&gt;=0,I142&lt;=180,MOD(I142,1)=0,SUM($I142:$J142)&lt;=180))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3">
      <formula1>OR(I143="",AND(I143&gt;=0,I143&lt;=180,MOD(I143,1)=0,SUM($I143:$J143)&lt;=180))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4">
      <formula1>OR(I144="",AND(I144&gt;=0,I144&lt;=180,MOD(I144,1)=0,SUM($I144:$J144)&lt;=180))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5">
      <formula1>OR(I145="",AND(I145&gt;=0,I145&lt;=180,MOD(I145,1)=0,SUM($I145:$J145)&lt;=180))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6">
      <formula1>OR(I146="",AND(I146&gt;=0,I146&lt;=180,MOD(I146,1)=0,SUM($I146:$J146)&lt;=180))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7">
      <formula1>OR(I147="",AND(I147&gt;=0,I147&lt;=180,MOD(I147,1)=0,SUM($I147:$J147)&lt;=180))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8">
      <formula1>OR(I148="",AND(I148&gt;=0,I148&lt;=180,MOD(I148,1)=0,SUM($I148:$J148)&lt;=180))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49">
      <formula1>OR(I149="",AND(I149&gt;=0,I149&lt;=180,MOD(I149,1)=0,SUM($I149:$J149)&lt;=180))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">
      <formula1>OR(I15="",AND(I15&gt;=0,I15&lt;=180,MOD(I15,1)=0,SUM($I15:$J15)&lt;=180))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0">
      <formula1>OR(I150="",AND(I150&gt;=0,I150&lt;=180,MOD(I150,1)=0,SUM($I150:$J150)&lt;=180))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1">
      <formula1>OR(I151="",AND(I151&gt;=0,I151&lt;=180,MOD(I151,1)=0,SUM($I151:$J151)&lt;=180))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2">
      <formula1>OR(I152="",AND(I152&gt;=0,I152&lt;=180,MOD(I152,1)=0,SUM($I152:$J152)&lt;=180))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3">
      <formula1>OR(I153="",AND(I153&gt;=0,I153&lt;=180,MOD(I153,1)=0,SUM($I153:$J153)&lt;=180))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4">
      <formula1>OR(I154="",AND(I154&gt;=0,I154&lt;=180,MOD(I154,1)=0,SUM($I154:$J154)&lt;=180))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5">
      <formula1>OR(I155="",AND(I155&gt;=0,I155&lt;=180,MOD(I155,1)=0,SUM($I155:$J155)&lt;=180))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6">
      <formula1>OR(I156="",AND(I156&gt;=0,I156&lt;=180,MOD(I156,1)=0,SUM($I156:$J156)&lt;=180))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7">
      <formula1>OR(I157="",AND(I157&gt;=0,I157&lt;=180,MOD(I157,1)=0,SUM($I157:$J157)&lt;=180))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8">
      <formula1>OR(I158="",AND(I158&gt;=0,I158&lt;=180,MOD(I158,1)=0,SUM($I158:$J158)&lt;=180))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59">
      <formula1>OR(I159="",AND(I159&gt;=0,I159&lt;=180,MOD(I159,1)=0,SUM($I159:$J159)&lt;=180))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">
      <formula1>OR(I16="",AND(I16&gt;=0,I16&lt;=180,MOD(I16,1)=0,SUM($I16:$J16)&lt;=180))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0">
      <formula1>OR(I160="",AND(I160&gt;=0,I160&lt;=180,MOD(I160,1)=0,SUM($I160:$J160)&lt;=180))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1">
      <formula1>OR(I161="",AND(I161&gt;=0,I161&lt;=180,MOD(I161,1)=0,SUM($I161:$J161)&lt;=180))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2">
      <formula1>OR(I162="",AND(I162&gt;=0,I162&lt;=180,MOD(I162,1)=0,SUM($I162:$J162)&lt;=180))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3">
      <formula1>OR(I163="",AND(I163&gt;=0,I163&lt;=180,MOD(I163,1)=0,SUM($I163:$J163)&lt;=180))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4">
      <formula1>OR(I164="",AND(I164&gt;=0,I164&lt;=180,MOD(I164,1)=0,SUM($I164:$J164)&lt;=180))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5">
      <formula1>OR(I165="",AND(I165&gt;=0,I165&lt;=180,MOD(I165,1)=0,SUM($I165:$J165)&lt;=180))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6">
      <formula1>OR(I166="",AND(I166&gt;=0,I166&lt;=180,MOD(I166,1)=0,SUM($I166:$J166)&lt;=180))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7">
      <formula1>OR(I167="",AND(I167&gt;=0,I167&lt;=180,MOD(I167,1)=0,SUM($I167:$J167)&lt;=180))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8">
      <formula1>OR(I168="",AND(I168&gt;=0,I168&lt;=180,MOD(I168,1)=0,SUM($I168:$J168)&lt;=180))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69">
      <formula1>OR(I169="",AND(I169&gt;=0,I169&lt;=180,MOD(I169,1)=0,SUM($I169:$J169)&lt;=180))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">
      <formula1>OR(I17="",AND(I17&gt;=0,I17&lt;=180,MOD(I17,1)=0,SUM($I17:$J17)&lt;=180))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0">
      <formula1>OR(I170="",AND(I170&gt;=0,I170&lt;=180,MOD(I170,1)=0,SUM($I170:$J170)&lt;=180))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1">
      <formula1>OR(I171="",AND(I171&gt;=0,I171&lt;=180,MOD(I171,1)=0,SUM($I171:$J171)&lt;=180))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2">
      <formula1>OR(I172="",AND(I172&gt;=0,I172&lt;=180,MOD(I172,1)=0,SUM($I172:$J172)&lt;=180))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3">
      <formula1>OR(I173="",AND(I173&gt;=0,I173&lt;=180,MOD(I173,1)=0,SUM($I173:$J173)&lt;=180))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4">
      <formula1>OR(I174="",AND(I174&gt;=0,I174&lt;=180,MOD(I174,1)=0,SUM($I174:$J174)&lt;=180))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5">
      <formula1>OR(I175="",AND(I175&gt;=0,I175&lt;=180,MOD(I175,1)=0,SUM($I175:$J175)&lt;=180))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6">
      <formula1>OR(I176="",AND(I176&gt;=0,I176&lt;=180,MOD(I176,1)=0,SUM($I176:$J176)&lt;=180))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7">
      <formula1>OR(I177="",AND(I177&gt;=0,I177&lt;=180,MOD(I177,1)=0,SUM($I177:$J177)&lt;=180))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8">
      <formula1>OR(I178="",AND(I178&gt;=0,I178&lt;=180,MOD(I178,1)=0,SUM($I178:$J178)&lt;=180))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79">
      <formula1>OR(I179="",AND(I179&gt;=0,I179&lt;=180,MOD(I179,1)=0,SUM($I179:$J179)&lt;=180))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">
      <formula1>OR(I18="",AND(I18&gt;=0,I18&lt;=180,MOD(I18,1)=0,SUM($I18:$J18)&lt;=180))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0">
      <formula1>OR(I180="",AND(I180&gt;=0,I180&lt;=180,MOD(I180,1)=0,SUM($I180:$J180)&lt;=180))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1">
      <formula1>OR(I181="",AND(I181&gt;=0,I181&lt;=180,MOD(I181,1)=0,SUM($I181:$J181)&lt;=180))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2">
      <formula1>OR(I182="",AND(I182&gt;=0,I182&lt;=180,MOD(I182,1)=0,SUM($I182:$J182)&lt;=180))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3">
      <formula1>OR(I183="",AND(I183&gt;=0,I183&lt;=180,MOD(I183,1)=0,SUM($I183:$J183)&lt;=180))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4">
      <formula1>OR(I184="",AND(I184&gt;=0,I184&lt;=180,MOD(I184,1)=0,SUM($I184:$J184)&lt;=180))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5">
      <formula1>OR(I185="",AND(I185&gt;=0,I185&lt;=180,MOD(I185,1)=0,SUM($I185:$J185)&lt;=180))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6">
      <formula1>OR(I186="",AND(I186&gt;=0,I186&lt;=180,MOD(I186,1)=0,SUM($I186:$J186)&lt;=180))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7">
      <formula1>OR(I187="",AND(I187&gt;=0,I187&lt;=180,MOD(I187,1)=0,SUM($I187:$J187)&lt;=180))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8">
      <formula1>OR(I188="",AND(I188&gt;=0,I188&lt;=180,MOD(I188,1)=0,SUM($I188:$J188)&lt;=180))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89">
      <formula1>OR(I189="",AND(I189&gt;=0,I189&lt;=180,MOD(I189,1)=0,SUM($I189:$J189)&lt;=180))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">
      <formula1>OR(I19="",AND(I19&gt;=0,I19&lt;=180,MOD(I19,1)=0,SUM($I19:$J19)&lt;=180))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0">
      <formula1>OR(I190="",AND(I190&gt;=0,I190&lt;=180,MOD(I190,1)=0,SUM($I190:$J190)&lt;=180))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1">
      <formula1>OR(I191="",AND(I191&gt;=0,I191&lt;=180,MOD(I191,1)=0,SUM($I191:$J191)&lt;=180))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2">
      <formula1>OR(I192="",AND(I192&gt;=0,I192&lt;=180,MOD(I192,1)=0,SUM($I192:$J192)&lt;=180))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3">
      <formula1>OR(I193="",AND(I193&gt;=0,I193&lt;=180,MOD(I193,1)=0,SUM($I193:$J193)&lt;=180))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4">
      <formula1>OR(I194="",AND(I194&gt;=0,I194&lt;=180,MOD(I194,1)=0,SUM($I194:$J194)&lt;=180))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5">
      <formula1>OR(I195="",AND(I195&gt;=0,I195&lt;=180,MOD(I195,1)=0,SUM($I195:$J195)&lt;=180))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6">
      <formula1>OR(I196="",AND(I196&gt;=0,I196&lt;=180,MOD(I196,1)=0,SUM($I196:$J196)&lt;=180))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7">
      <formula1>OR(I197="",AND(I197&gt;=0,I197&lt;=180,MOD(I197,1)=0,SUM($I197:$J197)&lt;=180))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8">
      <formula1>OR(I198="",AND(I198&gt;=0,I198&lt;=180,MOD(I198,1)=0,SUM($I198:$J198)&lt;=180))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199">
      <formula1>OR(I199="",AND(I199&gt;=0,I199&lt;=180,MOD(I199,1)=0,SUM($I199:$J199)&lt;=180))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0">
      <formula1>OR(I20="",AND(I20&gt;=0,I20&lt;=180,MOD(I20,1)=0,SUM($I20:$J20)&lt;=180))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00">
      <formula1>OR(I200="",AND(I200&gt;=0,I200&lt;=180,MOD(I200,1)=0,SUM($I200:$J200)&lt;=180))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01">
      <formula1>OR(I201="",AND(I201&gt;=0,I201&lt;=180,MOD(I201,1)=0,SUM($I201:$J201)&lt;=180))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02">
      <formula1>OR(I202="",AND(I202&gt;=0,I202&lt;=180,MOD(I202,1)=0,SUM($I202:$J202)&lt;=180))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03">
      <formula1>OR(I203="",AND(I203&gt;=0,I203&lt;=180,MOD(I203,1)=0,SUM($I203:$J203)&lt;=180))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04">
      <formula1>OR(I204="",AND(I204&gt;=0,I204&lt;=180,MOD(I204,1)=0,SUM($I204:$J204)&lt;=180))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1">
      <formula1>OR(I21="",AND(I21&gt;=0,I21&lt;=180,MOD(I21,1)=0,SUM($I21:$J21)&lt;=180))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2">
      <formula1>OR(I22="",AND(I22&gt;=0,I22&lt;=180,MOD(I22,1)=0,SUM($I22:$J22)&lt;=180))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3">
      <formula1>OR(I23="",AND(I23&gt;=0,I23&lt;=180,MOD(I23,1)=0,SUM($I23:$J23)&lt;=180))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4">
      <formula1>OR(I24="",AND(I24&gt;=0,I24&lt;=180,MOD(I24,1)=0,SUM($I24:$J24)&lt;=180))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5">
      <formula1>OR(I25="",AND(I25&gt;=0,I25&lt;=180,MOD(I25,1)=0,SUM($I25:$J25)&lt;=180))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6">
      <formula1>OR(I26="",AND(I26&gt;=0,I26&lt;=180,MOD(I26,1)=0,SUM($I26:$J26)&lt;=180))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7">
      <formula1>OR(I27="",AND(I27&gt;=0,I27&lt;=180,MOD(I27,1)=0,SUM($I27:$J27)&lt;=180))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8">
      <formula1>OR(I28="",AND(I28&gt;=0,I28&lt;=180,MOD(I28,1)=0,SUM($I28:$J28)&lt;=180))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29">
      <formula1>OR(I29="",AND(I29&gt;=0,I29&lt;=180,MOD(I29,1)=0,SUM($I29:$J29)&lt;=180))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0">
      <formula1>OR(I30="",AND(I30&gt;=0,I30&lt;=180,MOD(I30,1)=0,SUM($I30:$J30)&lt;=180))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1">
      <formula1>OR(I31="",AND(I31&gt;=0,I31&lt;=180,MOD(I31,1)=0,SUM($I31:$J31)&lt;=180))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2">
      <formula1>OR(I32="",AND(I32&gt;=0,I32&lt;=180,MOD(I32,1)=0,SUM($I32:$J32)&lt;=180))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3">
      <formula1>OR(I33="",AND(I33&gt;=0,I33&lt;=180,MOD(I33,1)=0,SUM($I33:$J33)&lt;=180))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4">
      <formula1>OR(I34="",AND(I34&gt;=0,I34&lt;=180,MOD(I34,1)=0,SUM($I34:$J34)&lt;=180))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5">
      <formula1>OR(I35="",AND(I35&gt;=0,I35&lt;=180,MOD(I35,1)=0,SUM($I35:$J35)&lt;=180))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6">
      <formula1>OR(I36="",AND(I36&gt;=0,I36&lt;=180,MOD(I36,1)=0,SUM($I36:$J36)&lt;=180))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7">
      <formula1>OR(I37="",AND(I37&gt;=0,I37&lt;=180,MOD(I37,1)=0,SUM($I37:$J37)&lt;=180))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8">
      <formula1>OR(I38="",AND(I38&gt;=0,I38&lt;=180,MOD(I38,1)=0,SUM($I38:$J38)&lt;=180))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39">
      <formula1>OR(I39="",AND(I39&gt;=0,I39&lt;=180,MOD(I39,1)=0,SUM($I39:$J39)&lt;=180))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0">
      <formula1>OR(I40="",AND(I40&gt;=0,I40&lt;=180,MOD(I40,1)=0,SUM($I40:$J40)&lt;=180))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1">
      <formula1>OR(I41="",AND(I41&gt;=0,I41&lt;=180,MOD(I41,1)=0,SUM($I41:$J41)&lt;=180))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2">
      <formula1>OR(I42="",AND(I42&gt;=0,I42&lt;=180,MOD(I42,1)=0,SUM($I42:$J42)&lt;=180))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3">
      <formula1>OR(I43="",AND(I43&gt;=0,I43&lt;=180,MOD(I43,1)=0,SUM($I43:$J43)&lt;=180))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4">
      <formula1>OR(I44="",AND(I44&gt;=0,I44&lt;=180,MOD(I44,1)=0,SUM($I44:$J44)&lt;=180))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5">
      <formula1>OR(I45="",AND(I45&gt;=0,I45&lt;=180,MOD(I45,1)=0,SUM($I45:$J45)&lt;=180))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6">
      <formula1>OR(I46="",AND(I46&gt;=0,I46&lt;=180,MOD(I46,1)=0,SUM($I46:$J46)&lt;=180))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7">
      <formula1>OR(I47="",AND(I47&gt;=0,I47&lt;=180,MOD(I47,1)=0,SUM($I47:$J47)&lt;=180))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8">
      <formula1>OR(I48="",AND(I48&gt;=0,I48&lt;=180,MOD(I48,1)=0,SUM($I48:$J48)&lt;=180))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49">
      <formula1>OR(I49="",AND(I49&gt;=0,I49&lt;=180,MOD(I49,1)=0,SUM($I49:$J49)&lt;=180))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">
      <formula1>OR(I5="",AND(I5&gt;=0,I5&lt;=180,MOD(I5,1)=0,SUM($I5:$J5)&lt;=180))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0">
      <formula1>OR(I50="",AND(I50&gt;=0,I50&lt;=180,MOD(I50,1)=0,SUM($I50:$J50)&lt;=180))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1">
      <formula1>OR(I51="",AND(I51&gt;=0,I51&lt;=180,MOD(I51,1)=0,SUM($I51:$J51)&lt;=180))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2">
      <formula1>OR(I52="",AND(I52&gt;=0,I52&lt;=180,MOD(I52,1)=0,SUM($I52:$J52)&lt;=180))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3">
      <formula1>OR(I53="",AND(I53&gt;=0,I53&lt;=180,MOD(I53,1)=0,SUM($I53:$J53)&lt;=180))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4">
      <formula1>OR(I54="",AND(I54&gt;=0,I54&lt;=180,MOD(I54,1)=0,SUM($I54:$J54)&lt;=180))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5">
      <formula1>OR(I55="",AND(I55&gt;=0,I55&lt;=180,MOD(I55,1)=0,SUM($I55:$J55)&lt;=180))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6">
      <formula1>OR(I56="",AND(I56&gt;=0,I56&lt;=180,MOD(I56,1)=0,SUM($I56:$J56)&lt;=180))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7">
      <formula1>OR(I57="",AND(I57&gt;=0,I57&lt;=180,MOD(I57,1)=0,SUM($I57:$J57)&lt;=180))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8">
      <formula1>OR(I58="",AND(I58&gt;=0,I58&lt;=180,MOD(I58,1)=0,SUM($I58:$J58)&lt;=180))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59">
      <formula1>OR(I59="",AND(I59&gt;=0,I59&lt;=180,MOD(I59,1)=0,SUM($I59:$J59)&lt;=180))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">
      <formula1>OR(I6="",AND(I6&gt;=0,I6&lt;=180,MOD(I6,1)=0,SUM($I6:$J6)&lt;=180))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0">
      <formula1>OR(I60="",AND(I60&gt;=0,I60&lt;=180,MOD(I60,1)=0,SUM($I60:$J60)&lt;=180))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1">
      <formula1>OR(I61="",AND(I61&gt;=0,I61&lt;=180,MOD(I61,1)=0,SUM($I61:$J61)&lt;=180))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2">
      <formula1>OR(I62="",AND(I62&gt;=0,I62&lt;=180,MOD(I62,1)=0,SUM($I62:$J62)&lt;=180))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3">
      <formula1>OR(I63="",AND(I63&gt;=0,I63&lt;=180,MOD(I63,1)=0,SUM($I63:$J63)&lt;=180))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4">
      <formula1>OR(I64="",AND(I64&gt;=0,I64&lt;=180,MOD(I64,1)=0,SUM($I64:$J64)&lt;=180))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5">
      <formula1>OR(I65="",AND(I65&gt;=0,I65&lt;=180,MOD(I65,1)=0,SUM($I65:$J65)&lt;=180))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6">
      <formula1>OR(I66="",AND(I66&gt;=0,I66&lt;=180,MOD(I66,1)=0,SUM($I66:$J66)&lt;=180))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7">
      <formula1>OR(I67="",AND(I67&gt;=0,I67&lt;=180,MOD(I67,1)=0,SUM($I67:$J67)&lt;=180))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8">
      <formula1>OR(I68="",AND(I68&gt;=0,I68&lt;=180,MOD(I68,1)=0,SUM($I68:$J68)&lt;=180))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69">
      <formula1>OR(I69="",AND(I69&gt;=0,I69&lt;=180,MOD(I69,1)=0,SUM($I69:$J69)&lt;=180))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">
      <formula1>OR(I7="",AND(I7&gt;=0,I7&lt;=180,MOD(I7,1)=0,SUM($I7:$J7)&lt;=180))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0">
      <formula1>OR(I70="",AND(I70&gt;=0,I70&lt;=180,MOD(I70,1)=0,SUM($I70:$J70)&lt;=180))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1">
      <formula1>OR(I71="",AND(I71&gt;=0,I71&lt;=180,MOD(I71,1)=0,SUM($I71:$J71)&lt;=180))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2">
      <formula1>OR(I72="",AND(I72&gt;=0,I72&lt;=180,MOD(I72,1)=0,SUM($I72:$J72)&lt;=180))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3">
      <formula1>OR(I73="",AND(I73&gt;=0,I73&lt;=180,MOD(I73,1)=0,SUM($I73:$J73)&lt;=180))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4">
      <formula1>OR(I74="",AND(I74&gt;=0,I74&lt;=180,MOD(I74,1)=0,SUM($I74:$J74)&lt;=180))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5">
      <formula1>OR(I75="",AND(I75&gt;=0,I75&lt;=180,MOD(I75,1)=0,SUM($I75:$J75)&lt;=180))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6">
      <formula1>OR(I76="",AND(I76&gt;=0,I76&lt;=180,MOD(I76,1)=0,SUM($I76:$J76)&lt;=180))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7">
      <formula1>OR(I77="",AND(I77&gt;=0,I77&lt;=180,MOD(I77,1)=0,SUM($I77:$J77)&lt;=180))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8">
      <formula1>OR(I78="",AND(I78&gt;=0,I78&lt;=180,MOD(I78,1)=0,SUM($I78:$J78)&lt;=180))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79">
      <formula1>OR(I79="",AND(I79&gt;=0,I79&lt;=180,MOD(I79,1)=0,SUM($I79:$J79)&lt;=180))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">
      <formula1>OR(I8="",AND(I8&gt;=0,I8&lt;=180,MOD(I8,1)=0,SUM($I8:$J8)&lt;=180))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0">
      <formula1>OR(I80="",AND(I80&gt;=0,I80&lt;=180,MOD(I80,1)=0,SUM($I80:$J80)&lt;=180))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1">
      <formula1>OR(I81="",AND(I81&gt;=0,I81&lt;=180,MOD(I81,1)=0,SUM($I81:$J81)&lt;=180))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2">
      <formula1>OR(I82="",AND(I82&gt;=0,I82&lt;=180,MOD(I82,1)=0,SUM($I82:$J82)&lt;=180))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3">
      <formula1>OR(I83="",AND(I83&gt;=0,I83&lt;=180,MOD(I83,1)=0,SUM($I83:$J83)&lt;=180))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4">
      <formula1>OR(I84="",AND(I84&gt;=0,I84&lt;=180,MOD(I84,1)=0,SUM($I84:$J84)&lt;=180))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5">
      <formula1>OR(I85="",AND(I85&gt;=0,I85&lt;=180,MOD(I85,1)=0,SUM($I85:$J85)&lt;=180))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6">
      <formula1>OR(I86="",AND(I86&gt;=0,I86&lt;=180,MOD(I86,1)=0,SUM($I86:$J86)&lt;=180))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7">
      <formula1>OR(I87="",AND(I87&gt;=0,I87&lt;=180,MOD(I87,1)=0,SUM($I87:$J87)&lt;=180))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8">
      <formula1>OR(I88="",AND(I88&gt;=0,I88&lt;=180,MOD(I88,1)=0,SUM($I88:$J88)&lt;=180))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89">
      <formula1>OR(I89="",AND(I89&gt;=0,I89&lt;=180,MOD(I89,1)=0,SUM($I89:$J89)&lt;=180))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">
      <formula1>OR(I9="",AND(I9&gt;=0,I9&lt;=180,MOD(I9,1)=0,SUM($I9:$J9)&lt;=180))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0">
      <formula1>OR(I90="",AND(I90&gt;=0,I90&lt;=180,MOD(I90,1)=0,SUM($I90:$J90)&lt;=180))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1">
      <formula1>OR(I91="",AND(I91&gt;=0,I91&lt;=180,MOD(I91,1)=0,SUM($I91:$J91)&lt;=180))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2">
      <formula1>OR(I92="",AND(I92&gt;=0,I92&lt;=180,MOD(I92,1)=0,SUM($I92:$J92)&lt;=180))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3">
      <formula1>OR(I93="",AND(I93&gt;=0,I93&lt;=180,MOD(I93,1)=0,SUM($I93:$J93)&lt;=180))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4">
      <formula1>OR(I94="",AND(I94&gt;=0,I94&lt;=180,MOD(I94,1)=0,SUM($I94:$J94)&lt;=180))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5">
      <formula1>OR(I95="",AND(I95&gt;=0,I95&lt;=180,MOD(I95,1)=0,SUM($I95:$J95)&lt;=180))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6">
      <formula1>OR(I96="",AND(I96&gt;=0,I96&lt;=180,MOD(I96,1)=0,SUM($I96:$J96)&lt;=180))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7">
      <formula1>OR(I97="",AND(I97&gt;=0,I97&lt;=180,MOD(I97,1)=0,SUM($I97:$J97)&lt;=180))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8">
      <formula1>OR(I98="",AND(I98&gt;=0,I98&lt;=180,MOD(I98,1)=0,SUM($I98:$J98)&lt;=180))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I99">
      <formula1>OR(I99="",AND(I99&gt;=0,I99&lt;=180,MOD(I99,1)=0,SUM($I99:$J99)&lt;=180))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">
      <formula1>OR(J10="",AND(J10&gt;=0,J10&lt;=180,MOD(J10,1)=0,SUM($I10:$J10)&lt;=180))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0">
      <formula1>OR(J100="",AND(J100&gt;=0,J100&lt;=180,MOD(J100,1)=0,SUM($I100:$J100)&lt;=180))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1">
      <formula1>OR(J101="",AND(J101&gt;=0,J101&lt;=180,MOD(J101,1)=0,SUM($I101:$J101)&lt;=180))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2">
      <formula1>OR(J102="",AND(J102&gt;=0,J102&lt;=180,MOD(J102,1)=0,SUM($I102:$J102)&lt;=180))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3">
      <formula1>OR(J103="",AND(J103&gt;=0,J103&lt;=180,MOD(J103,1)=0,SUM($I103:$J103)&lt;=180))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4">
      <formula1>OR(J104="",AND(J104&gt;=0,J104&lt;=180,MOD(J104,1)=0,SUM($I104:$J104)&lt;=180))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5">
      <formula1>OR(J105="",AND(J105&gt;=0,J105&lt;=180,MOD(J105,1)=0,SUM($I105:$J105)&lt;=180))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6">
      <formula1>OR(J106="",AND(J106&gt;=0,J106&lt;=180,MOD(J106,1)=0,SUM($I106:$J106)&lt;=180))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7">
      <formula1>OR(J107="",AND(J107&gt;=0,J107&lt;=180,MOD(J107,1)=0,SUM($I107:$J107)&lt;=180))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8">
      <formula1>OR(J108="",AND(J108&gt;=0,J108&lt;=180,MOD(J108,1)=0,SUM($I108:$J108)&lt;=180))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09">
      <formula1>OR(J109="",AND(J109&gt;=0,J109&lt;=180,MOD(J109,1)=0,SUM($I109:$J109)&lt;=180))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">
      <formula1>OR(J11="",AND(J11&gt;=0,J11&lt;=180,MOD(J11,1)=0,SUM($I11:$J11)&lt;=180))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0">
      <formula1>OR(J110="",AND(J110&gt;=0,J110&lt;=180,MOD(J110,1)=0,SUM($I110:$J110)&lt;=180))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1">
      <formula1>OR(J111="",AND(J111&gt;=0,J111&lt;=180,MOD(J111,1)=0,SUM($I111:$J111)&lt;=180))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2">
      <formula1>OR(J112="",AND(J112&gt;=0,J112&lt;=180,MOD(J112,1)=0,SUM($I112:$J112)&lt;=180))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3">
      <formula1>OR(J113="",AND(J113&gt;=0,J113&lt;=180,MOD(J113,1)=0,SUM($I113:$J113)&lt;=180))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4">
      <formula1>OR(J114="",AND(J114&gt;=0,J114&lt;=180,MOD(J114,1)=0,SUM($I114:$J114)&lt;=180))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5">
      <formula1>OR(J115="",AND(J115&gt;=0,J115&lt;=180,MOD(J115,1)=0,SUM($I115:$J115)&lt;=180))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6">
      <formula1>OR(J116="",AND(J116&gt;=0,J116&lt;=180,MOD(J116,1)=0,SUM($I116:$J116)&lt;=180))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7">
      <formula1>OR(J117="",AND(J117&gt;=0,J117&lt;=180,MOD(J117,1)=0,SUM($I117:$J117)&lt;=180))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8">
      <formula1>OR(J118="",AND(J118&gt;=0,J118&lt;=180,MOD(J118,1)=0,SUM($I118:$J118)&lt;=180))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19">
      <formula1>OR(J119="",AND(J119&gt;=0,J119&lt;=180,MOD(J119,1)=0,SUM($I119:$J119)&lt;=180))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">
      <formula1>OR(J12="",AND(J12&gt;=0,J12&lt;=180,MOD(J12,1)=0,SUM($I12:$J12)&lt;=180))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0">
      <formula1>OR(J120="",AND(J120&gt;=0,J120&lt;=180,MOD(J120,1)=0,SUM($I120:$J120)&lt;=180))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1">
      <formula1>OR(J121="",AND(J121&gt;=0,J121&lt;=180,MOD(J121,1)=0,SUM($I121:$J121)&lt;=180))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2">
      <formula1>OR(J122="",AND(J122&gt;=0,J122&lt;=180,MOD(J122,1)=0,SUM($I122:$J122)&lt;=180))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3">
      <formula1>OR(J123="",AND(J123&gt;=0,J123&lt;=180,MOD(J123,1)=0,SUM($I123:$J123)&lt;=180))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4">
      <formula1>OR(J124="",AND(J124&gt;=0,J124&lt;=180,MOD(J124,1)=0,SUM($I124:$J124)&lt;=180))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5">
      <formula1>OR(J125="",AND(J125&gt;=0,J125&lt;=180,MOD(J125,1)=0,SUM($I125:$J125)&lt;=180))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6">
      <formula1>OR(J126="",AND(J126&gt;=0,J126&lt;=180,MOD(J126,1)=0,SUM($I126:$J126)&lt;=180))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7">
      <formula1>OR(J127="",AND(J127&gt;=0,J127&lt;=180,MOD(J127,1)=0,SUM($I127:$J127)&lt;=180))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8">
      <formula1>OR(J128="",AND(J128&gt;=0,J128&lt;=180,MOD(J128,1)=0,SUM($I128:$J128)&lt;=180))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29">
      <formula1>OR(J129="",AND(J129&gt;=0,J129&lt;=180,MOD(J129,1)=0,SUM($I129:$J129)&lt;=180))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">
      <formula1>OR(J13="",AND(J13&gt;=0,J13&lt;=180,MOD(J13,1)=0,SUM($I13:$J13)&lt;=180))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0">
      <formula1>OR(J130="",AND(J130&gt;=0,J130&lt;=180,MOD(J130,1)=0,SUM($I130:$J130)&lt;=180))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1">
      <formula1>OR(J131="",AND(J131&gt;=0,J131&lt;=180,MOD(J131,1)=0,SUM($I131:$J131)&lt;=180))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2">
      <formula1>OR(J132="",AND(J132&gt;=0,J132&lt;=180,MOD(J132,1)=0,SUM($I132:$J132)&lt;=180))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3">
      <formula1>OR(J133="",AND(J133&gt;=0,J133&lt;=180,MOD(J133,1)=0,SUM($I133:$J133)&lt;=180))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4">
      <formula1>OR(J134="",AND(J134&gt;=0,J134&lt;=180,MOD(J134,1)=0,SUM($I134:$J134)&lt;=180))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5">
      <formula1>OR(J135="",AND(J135&gt;=0,J135&lt;=180,MOD(J135,1)=0,SUM($I135:$J135)&lt;=180))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6">
      <formula1>OR(J136="",AND(J136&gt;=0,J136&lt;=180,MOD(J136,1)=0,SUM($I136:$J136)&lt;=180))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7">
      <formula1>OR(J137="",AND(J137&gt;=0,J137&lt;=180,MOD(J137,1)=0,SUM($I137:$J137)&lt;=180))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8">
      <formula1>OR(J138="",AND(J138&gt;=0,J138&lt;=180,MOD(J138,1)=0,SUM($I138:$J138)&lt;=180))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39">
      <formula1>OR(J139="",AND(J139&gt;=0,J139&lt;=180,MOD(J139,1)=0,SUM($I139:$J139)&lt;=180))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">
      <formula1>OR(J14="",AND(J14&gt;=0,J14&lt;=180,MOD(J14,1)=0,SUM($I14:$J14)&lt;=180))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0">
      <formula1>OR(J140="",AND(J140&gt;=0,J140&lt;=180,MOD(J140,1)=0,SUM($I140:$J140)&lt;=180))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1">
      <formula1>OR(J141="",AND(J141&gt;=0,J141&lt;=180,MOD(J141,1)=0,SUM($I141:$J141)&lt;=180))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2">
      <formula1>OR(J142="",AND(J142&gt;=0,J142&lt;=180,MOD(J142,1)=0,SUM($I142:$J142)&lt;=180))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3">
      <formula1>OR(J143="",AND(J143&gt;=0,J143&lt;=180,MOD(J143,1)=0,SUM($I143:$J143)&lt;=180))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4">
      <formula1>OR(J144="",AND(J144&gt;=0,J144&lt;=180,MOD(J144,1)=0,SUM($I144:$J144)&lt;=180))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5">
      <formula1>OR(J145="",AND(J145&gt;=0,J145&lt;=180,MOD(J145,1)=0,SUM($I145:$J145)&lt;=180))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6">
      <formula1>OR(J146="",AND(J146&gt;=0,J146&lt;=180,MOD(J146,1)=0,SUM($I146:$J146)&lt;=180))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7">
      <formula1>OR(J147="",AND(J147&gt;=0,J147&lt;=180,MOD(J147,1)=0,SUM($I147:$J147)&lt;=180))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8">
      <formula1>OR(J148="",AND(J148&gt;=0,J148&lt;=180,MOD(J148,1)=0,SUM($I148:$J148)&lt;=180))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49">
      <formula1>OR(J149="",AND(J149&gt;=0,J149&lt;=180,MOD(J149,1)=0,SUM($I149:$J149)&lt;=180))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">
      <formula1>OR(J15="",AND(J15&gt;=0,J15&lt;=180,MOD(J15,1)=0,SUM($I15:$J15)&lt;=180))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0">
      <formula1>OR(J150="",AND(J150&gt;=0,J150&lt;=180,MOD(J150,1)=0,SUM($I150:$J150)&lt;=180))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1">
      <formula1>OR(J151="",AND(J151&gt;=0,J151&lt;=180,MOD(J151,1)=0,SUM($I151:$J151)&lt;=180))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2">
      <formula1>OR(J152="",AND(J152&gt;=0,J152&lt;=180,MOD(J152,1)=0,SUM($I152:$J152)&lt;=180))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3">
      <formula1>OR(J153="",AND(J153&gt;=0,J153&lt;=180,MOD(J153,1)=0,SUM($I153:$J153)&lt;=180))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4">
      <formula1>OR(J154="",AND(J154&gt;=0,J154&lt;=180,MOD(J154,1)=0,SUM($I154:$J154)&lt;=180))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5">
      <formula1>OR(J155="",AND(J155&gt;=0,J155&lt;=180,MOD(J155,1)=0,SUM($I155:$J155)&lt;=180))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6">
      <formula1>OR(J156="",AND(J156&gt;=0,J156&lt;=180,MOD(J156,1)=0,SUM($I156:$J156)&lt;=180))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7">
      <formula1>OR(J157="",AND(J157&gt;=0,J157&lt;=180,MOD(J157,1)=0,SUM($I157:$J157)&lt;=180))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8">
      <formula1>OR(J158="",AND(J158&gt;=0,J158&lt;=180,MOD(J158,1)=0,SUM($I158:$J158)&lt;=180))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59">
      <formula1>OR(J159="",AND(J159&gt;=0,J159&lt;=180,MOD(J159,1)=0,SUM($I159:$J159)&lt;=180))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">
      <formula1>OR(J16="",AND(J16&gt;=0,J16&lt;=180,MOD(J16,1)=0,SUM($I16:$J16)&lt;=180))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0">
      <formula1>OR(J160="",AND(J160&gt;=0,J160&lt;=180,MOD(J160,1)=0,SUM($I160:$J160)&lt;=180))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1">
      <formula1>OR(J161="",AND(J161&gt;=0,J161&lt;=180,MOD(J161,1)=0,SUM($I161:$J161)&lt;=180))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2">
      <formula1>OR(J162="",AND(J162&gt;=0,J162&lt;=180,MOD(J162,1)=0,SUM($I162:$J162)&lt;=180))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3">
      <formula1>OR(J163="",AND(J163&gt;=0,J163&lt;=180,MOD(J163,1)=0,SUM($I163:$J163)&lt;=180))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4">
      <formula1>OR(J164="",AND(J164&gt;=0,J164&lt;=180,MOD(J164,1)=0,SUM($I164:$J164)&lt;=180))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5">
      <formula1>OR(J165="",AND(J165&gt;=0,J165&lt;=180,MOD(J165,1)=0,SUM($I165:$J165)&lt;=180))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6">
      <formula1>OR(J166="",AND(J166&gt;=0,J166&lt;=180,MOD(J166,1)=0,SUM($I166:$J166)&lt;=180))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7">
      <formula1>OR(J167="",AND(J167&gt;=0,J167&lt;=180,MOD(J167,1)=0,SUM($I167:$J167)&lt;=180))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8">
      <formula1>OR(J168="",AND(J168&gt;=0,J168&lt;=180,MOD(J168,1)=0,SUM($I168:$J168)&lt;=180))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69">
      <formula1>OR(J169="",AND(J169&gt;=0,J169&lt;=180,MOD(J169,1)=0,SUM($I169:$J169)&lt;=180))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">
      <formula1>OR(J17="",AND(J17&gt;=0,J17&lt;=180,MOD(J17,1)=0,SUM($I17:$J17)&lt;=180))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0">
      <formula1>OR(J170="",AND(J170&gt;=0,J170&lt;=180,MOD(J170,1)=0,SUM($I170:$J170)&lt;=180))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1">
      <formula1>OR(J171="",AND(J171&gt;=0,J171&lt;=180,MOD(J171,1)=0,SUM($I171:$J171)&lt;=180))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2">
      <formula1>OR(J172="",AND(J172&gt;=0,J172&lt;=180,MOD(J172,1)=0,SUM($I172:$J172)&lt;=180))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3">
      <formula1>OR(J173="",AND(J173&gt;=0,J173&lt;=180,MOD(J173,1)=0,SUM($I173:$J173)&lt;=180))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4">
      <formula1>OR(J174="",AND(J174&gt;=0,J174&lt;=180,MOD(J174,1)=0,SUM($I174:$J174)&lt;=180))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5">
      <formula1>OR(J175="",AND(J175&gt;=0,J175&lt;=180,MOD(J175,1)=0,SUM($I175:$J175)&lt;=180))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6">
      <formula1>OR(J176="",AND(J176&gt;=0,J176&lt;=180,MOD(J176,1)=0,SUM($I176:$J176)&lt;=180))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7">
      <formula1>OR(J177="",AND(J177&gt;=0,J177&lt;=180,MOD(J177,1)=0,SUM($I177:$J177)&lt;=180))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8">
      <formula1>OR(J178="",AND(J178&gt;=0,J178&lt;=180,MOD(J178,1)=0,SUM($I178:$J178)&lt;=180))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79">
      <formula1>OR(J179="",AND(J179&gt;=0,J179&lt;=180,MOD(J179,1)=0,SUM($I179:$J179)&lt;=180))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">
      <formula1>OR(J18="",AND(J18&gt;=0,J18&lt;=180,MOD(J18,1)=0,SUM($I18:$J18)&lt;=180))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0">
      <formula1>OR(J180="",AND(J180&gt;=0,J180&lt;=180,MOD(J180,1)=0,SUM($I180:$J180)&lt;=180))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1">
      <formula1>OR(J181="",AND(J181&gt;=0,J181&lt;=180,MOD(J181,1)=0,SUM($I181:$J181)&lt;=180))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2">
      <formula1>OR(J182="",AND(J182&gt;=0,J182&lt;=180,MOD(J182,1)=0,SUM($I182:$J182)&lt;=180))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3">
      <formula1>OR(J183="",AND(J183&gt;=0,J183&lt;=180,MOD(J183,1)=0,SUM($I183:$J183)&lt;=180))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4">
      <formula1>OR(J184="",AND(J184&gt;=0,J184&lt;=180,MOD(J184,1)=0,SUM($I184:$J184)&lt;=180))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5">
      <formula1>OR(J185="",AND(J185&gt;=0,J185&lt;=180,MOD(J185,1)=0,SUM($I185:$J185)&lt;=180))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6">
      <formula1>OR(J186="",AND(J186&gt;=0,J186&lt;=180,MOD(J186,1)=0,SUM($I186:$J186)&lt;=180))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7">
      <formula1>OR(J187="",AND(J187&gt;=0,J187&lt;=180,MOD(J187,1)=0,SUM($I187:$J187)&lt;=180))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8">
      <formula1>OR(J188="",AND(J188&gt;=0,J188&lt;=180,MOD(J188,1)=0,SUM($I188:$J188)&lt;=180))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89">
      <formula1>OR(J189="",AND(J189&gt;=0,J189&lt;=180,MOD(J189,1)=0,SUM($I189:$J189)&lt;=180))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">
      <formula1>OR(J19="",AND(J19&gt;=0,J19&lt;=180,MOD(J19,1)=0,SUM($I19:$J19)&lt;=180))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0">
      <formula1>OR(J190="",AND(J190&gt;=0,J190&lt;=180,MOD(J190,1)=0,SUM($I190:$J190)&lt;=180))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1">
      <formula1>OR(J191="",AND(J191&gt;=0,J191&lt;=180,MOD(J191,1)=0,SUM($I191:$J191)&lt;=180))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2">
      <formula1>OR(J192="",AND(J192&gt;=0,J192&lt;=180,MOD(J192,1)=0,SUM($I192:$J192)&lt;=180))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3">
      <formula1>OR(J193="",AND(J193&gt;=0,J193&lt;=180,MOD(J193,1)=0,SUM($I193:$J193)&lt;=180))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4">
      <formula1>OR(J194="",AND(J194&gt;=0,J194&lt;=180,MOD(J194,1)=0,SUM($I194:$J194)&lt;=180))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5">
      <formula1>OR(J195="",AND(J195&gt;=0,J195&lt;=180,MOD(J195,1)=0,SUM($I195:$J195)&lt;=180))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6">
      <formula1>OR(J196="",AND(J196&gt;=0,J196&lt;=180,MOD(J196,1)=0,SUM($I196:$J196)&lt;=180))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7">
      <formula1>OR(J197="",AND(J197&gt;=0,J197&lt;=180,MOD(J197,1)=0,SUM($I197:$J197)&lt;=180))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8">
      <formula1>OR(J198="",AND(J198&gt;=0,J198&lt;=180,MOD(J198,1)=0,SUM($I198:$J198)&lt;=180))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199">
      <formula1>OR(J199="",AND(J199&gt;=0,J199&lt;=180,MOD(J199,1)=0,SUM($I199:$J199)&lt;=180))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0">
      <formula1>OR(J20="",AND(J20&gt;=0,J20&lt;=180,MOD(J20,1)=0,SUM($I20:$J20)&lt;=180))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00">
      <formula1>OR(J200="",AND(J200&gt;=0,J200&lt;=180,MOD(J200,1)=0,SUM($I200:$J200)&lt;=180))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01">
      <formula1>OR(J201="",AND(J201&gt;=0,J201&lt;=180,MOD(J201,1)=0,SUM($I201:$J201)&lt;=180))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02">
      <formula1>OR(J202="",AND(J202&gt;=0,J202&lt;=180,MOD(J202,1)=0,SUM($I202:$J202)&lt;=180))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03">
      <formula1>OR(J203="",AND(J203&gt;=0,J203&lt;=180,MOD(J203,1)=0,SUM($I203:$J203)&lt;=180))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04">
      <formula1>OR(J204="",AND(J204&gt;=0,J204&lt;=180,MOD(J204,1)=0,SUM($I204:$J204)&lt;=180))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1">
      <formula1>OR(J21="",AND(J21&gt;=0,J21&lt;=180,MOD(J21,1)=0,SUM($I21:$J21)&lt;=180))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2">
      <formula1>OR(J22="",AND(J22&gt;=0,J22&lt;=180,MOD(J22,1)=0,SUM($I22:$J22)&lt;=180))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3">
      <formula1>OR(J23="",AND(J23&gt;=0,J23&lt;=180,MOD(J23,1)=0,SUM($I23:$J23)&lt;=180))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4">
      <formula1>OR(J24="",AND(J24&gt;=0,J24&lt;=180,MOD(J24,1)=0,SUM($I24:$J24)&lt;=180))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5">
      <formula1>OR(J25="",AND(J25&gt;=0,J25&lt;=180,MOD(J25,1)=0,SUM($I25:$J25)&lt;=180))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6">
      <formula1>OR(J26="",AND(J26&gt;=0,J26&lt;=180,MOD(J26,1)=0,SUM($I26:$J26)&lt;=180))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7">
      <formula1>OR(J27="",AND(J27&gt;=0,J27&lt;=180,MOD(J27,1)=0,SUM($I27:$J27)&lt;=180))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8">
      <formula1>OR(J28="",AND(J28&gt;=0,J28&lt;=180,MOD(J28,1)=0,SUM($I28:$J28)&lt;=180))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29">
      <formula1>OR(J29="",AND(J29&gt;=0,J29&lt;=180,MOD(J29,1)=0,SUM($I29:$J29)&lt;=180))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0">
      <formula1>OR(J30="",AND(J30&gt;=0,J30&lt;=180,MOD(J30,1)=0,SUM($I30:$J30)&lt;=180))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1">
      <formula1>OR(J31="",AND(J31&gt;=0,J31&lt;=180,MOD(J31,1)=0,SUM($I31:$J31)&lt;=180))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2">
      <formula1>OR(J32="",AND(J32&gt;=0,J32&lt;=180,MOD(J32,1)=0,SUM($I32:$J32)&lt;=180))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3">
      <formula1>OR(J33="",AND(J33&gt;=0,J33&lt;=180,MOD(J33,1)=0,SUM($I33:$J33)&lt;=180))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4">
      <formula1>OR(J34="",AND(J34&gt;=0,J34&lt;=180,MOD(J34,1)=0,SUM($I34:$J34)&lt;=180))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5">
      <formula1>OR(J35="",AND(J35&gt;=0,J35&lt;=180,MOD(J35,1)=0,SUM($I35:$J35)&lt;=180))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6">
      <formula1>OR(J36="",AND(J36&gt;=0,J36&lt;=180,MOD(J36,1)=0,SUM($I36:$J36)&lt;=180))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7">
      <formula1>OR(J37="",AND(J37&gt;=0,J37&lt;=180,MOD(J37,1)=0,SUM($I37:$J37)&lt;=180))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8">
      <formula1>OR(J38="",AND(J38&gt;=0,J38&lt;=180,MOD(J38,1)=0,SUM($I38:$J38)&lt;=180))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39">
      <formula1>OR(J39="",AND(J39&gt;=0,J39&lt;=180,MOD(J39,1)=0,SUM($I39:$J39)&lt;=180))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0">
      <formula1>OR(J40="",AND(J40&gt;=0,J40&lt;=180,MOD(J40,1)=0,SUM($I40:$J40)&lt;=180))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1">
      <formula1>OR(J41="",AND(J41&gt;=0,J41&lt;=180,MOD(J41,1)=0,SUM($I41:$J41)&lt;=180))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2">
      <formula1>OR(J42="",AND(J42&gt;=0,J42&lt;=180,MOD(J42,1)=0,SUM($I42:$J42)&lt;=180))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3">
      <formula1>OR(J43="",AND(J43&gt;=0,J43&lt;=180,MOD(J43,1)=0,SUM($I43:$J43)&lt;=180))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4">
      <formula1>OR(J44="",AND(J44&gt;=0,J44&lt;=180,MOD(J44,1)=0,SUM($I44:$J44)&lt;=180))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5">
      <formula1>OR(J45="",AND(J45&gt;=0,J45&lt;=180,MOD(J45,1)=0,SUM($I45:$J45)&lt;=180))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6">
      <formula1>OR(J46="",AND(J46&gt;=0,J46&lt;=180,MOD(J46,1)=0,SUM($I46:$J46)&lt;=180))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7">
      <formula1>OR(J47="",AND(J47&gt;=0,J47&lt;=180,MOD(J47,1)=0,SUM($I47:$J47)&lt;=180))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8">
      <formula1>OR(J48="",AND(J48&gt;=0,J48&lt;=180,MOD(J48,1)=0,SUM($I48:$J48)&lt;=180))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49">
      <formula1>OR(J49="",AND(J49&gt;=0,J49&lt;=180,MOD(J49,1)=0,SUM($I49:$J49)&lt;=180))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">
      <formula1>OR(J5="",AND(J5&gt;=0,J5&lt;=180,MOD(J5,1)=0,SUM($I5:$J5)&lt;=180))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0">
      <formula1>OR(J50="",AND(J50&gt;=0,J50&lt;=180,MOD(J50,1)=0,SUM($I50:$J50)&lt;=180))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1">
      <formula1>OR(J51="",AND(J51&gt;=0,J51&lt;=180,MOD(J51,1)=0,SUM($I51:$J51)&lt;=180))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2">
      <formula1>OR(J52="",AND(J52&gt;=0,J52&lt;=180,MOD(J52,1)=0,SUM($I52:$J52)&lt;=180))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3">
      <formula1>OR(J53="",AND(J53&gt;=0,J53&lt;=180,MOD(J53,1)=0,SUM($I53:$J53)&lt;=180))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4">
      <formula1>OR(J54="",AND(J54&gt;=0,J54&lt;=180,MOD(J54,1)=0,SUM($I54:$J54)&lt;=180))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5">
      <formula1>OR(J55="",AND(J55&gt;=0,J55&lt;=180,MOD(J55,1)=0,SUM($I55:$J55)&lt;=180))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6">
      <formula1>OR(J56="",AND(J56&gt;=0,J56&lt;=180,MOD(J56,1)=0,SUM($I56:$J56)&lt;=180))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7">
      <formula1>OR(J57="",AND(J57&gt;=0,J57&lt;=180,MOD(J57,1)=0,SUM($I57:$J57)&lt;=180))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8">
      <formula1>OR(J58="",AND(J58&gt;=0,J58&lt;=180,MOD(J58,1)=0,SUM($I58:$J58)&lt;=180))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59">
      <formula1>OR(J59="",AND(J59&gt;=0,J59&lt;=180,MOD(J59,1)=0,SUM($I59:$J59)&lt;=180))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">
      <formula1>OR(J6="",AND(J6&gt;=0,J6&lt;=180,MOD(J6,1)=0,SUM($I6:$J6)&lt;=180))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0">
      <formula1>OR(J60="",AND(J60&gt;=0,J60&lt;=180,MOD(J60,1)=0,SUM($I60:$J60)&lt;=180))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1">
      <formula1>OR(J61="",AND(J61&gt;=0,J61&lt;=180,MOD(J61,1)=0,SUM($I61:$J61)&lt;=180))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2">
      <formula1>OR(J62="",AND(J62&gt;=0,J62&lt;=180,MOD(J62,1)=0,SUM($I62:$J62)&lt;=180))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3">
      <formula1>OR(J63="",AND(J63&gt;=0,J63&lt;=180,MOD(J63,1)=0,SUM($I63:$J63)&lt;=180))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4">
      <formula1>OR(J64="",AND(J64&gt;=0,J64&lt;=180,MOD(J64,1)=0,SUM($I64:$J64)&lt;=180))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5">
      <formula1>OR(J65="",AND(J65&gt;=0,J65&lt;=180,MOD(J65,1)=0,SUM($I65:$J65)&lt;=180))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6">
      <formula1>OR(J66="",AND(J66&gt;=0,J66&lt;=180,MOD(J66,1)=0,SUM($I66:$J66)&lt;=180))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7">
      <formula1>OR(J67="",AND(J67&gt;=0,J67&lt;=180,MOD(J67,1)=0,SUM($I67:$J67)&lt;=180))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8">
      <formula1>OR(J68="",AND(J68&gt;=0,J68&lt;=180,MOD(J68,1)=0,SUM($I68:$J68)&lt;=180))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69">
      <formula1>OR(J69="",AND(J69&gt;=0,J69&lt;=180,MOD(J69,1)=0,SUM($I69:$J69)&lt;=180))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">
      <formula1>OR(J7="",AND(J7&gt;=0,J7&lt;=180,MOD(J7,1)=0,SUM($I7:$J7)&lt;=180))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0">
      <formula1>OR(J70="",AND(J70&gt;=0,J70&lt;=180,MOD(J70,1)=0,SUM($I70:$J70)&lt;=180))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1">
      <formula1>OR(J71="",AND(J71&gt;=0,J71&lt;=180,MOD(J71,1)=0,SUM($I71:$J71)&lt;=180))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2">
      <formula1>OR(J72="",AND(J72&gt;=0,J72&lt;=180,MOD(J72,1)=0,SUM($I72:$J72)&lt;=180))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3">
      <formula1>OR(J73="",AND(J73&gt;=0,J73&lt;=180,MOD(J73,1)=0,SUM($I73:$J73)&lt;=180))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4">
      <formula1>OR(J74="",AND(J74&gt;=0,J74&lt;=180,MOD(J74,1)=0,SUM($I74:$J74)&lt;=180))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5">
      <formula1>OR(J75="",AND(J75&gt;=0,J75&lt;=180,MOD(J75,1)=0,SUM($I75:$J75)&lt;=180))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6">
      <formula1>OR(J76="",AND(J76&gt;=0,J76&lt;=180,MOD(J76,1)=0,SUM($I76:$J76)&lt;=180))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7">
      <formula1>OR(J77="",AND(J77&gt;=0,J77&lt;=180,MOD(J77,1)=0,SUM($I77:$J77)&lt;=180))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8">
      <formula1>OR(J78="",AND(J78&gt;=0,J78&lt;=180,MOD(J78,1)=0,SUM($I78:$J78)&lt;=180))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79">
      <formula1>OR(J79="",AND(J79&gt;=0,J79&lt;=180,MOD(J79,1)=0,SUM($I79:$J79)&lt;=180))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">
      <formula1>OR(J8="",AND(J8&gt;=0,J8&lt;=180,MOD(J8,1)=0,SUM($I8:$J8)&lt;=180))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0">
      <formula1>OR(J80="",AND(J80&gt;=0,J80&lt;=180,MOD(J80,1)=0,SUM($I80:$J80)&lt;=180))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1">
      <formula1>OR(J81="",AND(J81&gt;=0,J81&lt;=180,MOD(J81,1)=0,SUM($I81:$J81)&lt;=180))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2">
      <formula1>OR(J82="",AND(J82&gt;=0,J82&lt;=180,MOD(J82,1)=0,SUM($I82:$J82)&lt;=180))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3">
      <formula1>OR(J83="",AND(J83&gt;=0,J83&lt;=180,MOD(J83,1)=0,SUM($I83:$J83)&lt;=180))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4">
      <formula1>OR(J84="",AND(J84&gt;=0,J84&lt;=180,MOD(J84,1)=0,SUM($I84:$J84)&lt;=180))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5">
      <formula1>OR(J85="",AND(J85&gt;=0,J85&lt;=180,MOD(J85,1)=0,SUM($I85:$J85)&lt;=180))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6">
      <formula1>OR(J86="",AND(J86&gt;=0,J86&lt;=180,MOD(J86,1)=0,SUM($I86:$J86)&lt;=180))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7">
      <formula1>OR(J87="",AND(J87&gt;=0,J87&lt;=180,MOD(J87,1)=0,SUM($I87:$J87)&lt;=180))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8">
      <formula1>OR(J88="",AND(J88&gt;=0,J88&lt;=180,MOD(J88,1)=0,SUM($I88:$J88)&lt;=180))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89">
      <formula1>OR(J89="",AND(J89&gt;=0,J89&lt;=180,MOD(J89,1)=0,SUM($I89:$J89)&lt;=180))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">
      <formula1>OR(J9="",AND(J9&gt;=0,J9&lt;=180,MOD(J9,1)=0,SUM($I9:$J9)&lt;=180))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0">
      <formula1>OR(J90="",AND(J90&gt;=0,J90&lt;=180,MOD(J90,1)=0,SUM($I90:$J90)&lt;=180))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1">
      <formula1>OR(J91="",AND(J91&gt;=0,J91&lt;=180,MOD(J91,1)=0,SUM($I91:$J91)&lt;=180))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2">
      <formula1>OR(J92="",AND(J92&gt;=0,J92&lt;=180,MOD(J92,1)=0,SUM($I92:$J92)&lt;=180))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3">
      <formula1>OR(J93="",AND(J93&gt;=0,J93&lt;=180,MOD(J93,1)=0,SUM($I93:$J93)&lt;=180))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4">
      <formula1>OR(J94="",AND(J94&gt;=0,J94&lt;=180,MOD(J94,1)=0,SUM($I94:$J94)&lt;=180))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5">
      <formula1>OR(J95="",AND(J95&gt;=0,J95&lt;=180,MOD(J95,1)=0,SUM($I95:$J95)&lt;=180))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6">
      <formula1>OR(J96="",AND(J96&gt;=0,J96&lt;=180,MOD(J96,1)=0,SUM($I96:$J96)&lt;=180))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7">
      <formula1>OR(J97="",AND(J97&gt;=0,J97&lt;=180,MOD(J97,1)=0,SUM($I97:$J97)&lt;=180))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8">
      <formula1>OR(J98="",AND(J98&gt;=0,J98&lt;=180,MOD(J98,1)=0,SUM($I98:$J98)&lt;=180))</formula1>
    </dataValidation>
    <dataValidation type="custom" allowBlank="1" showErrorMessage="1" errorTitle="Combined cap is 180 days" error="Enter a whole number from 0–180. Days away plus restricted/transfer days cannot exceed 180 for one case (1904.7(b)(3)(vii))." sqref="J99">
      <formula1>OR(J99="",AND(J99&gt;=0,J99&lt;=180,MOD(J99,1)=0,SUM($I99:$J99)&lt;=180))</formula1>
    </dataValidation>
    <dataValidation type="list" allowBlank="1" sqref="K10:K204">
      <formula1>"Injury,Skin disorder,Respiratory condition,Poisoning,Hearing loss,All other illnesses"</formula1>
    </dataValidation>
    <dataValidation type="list" allowBlank="1" sqref="K5:K204">
      <formula1>"Injury,Skin disorder,Respiratory condition,Poisoning,Hearing loss,All other illnesses"</formula1>
    </dataValidation>
    <dataValidation type="list" allowBlank="1" showErrorMessage="1" errorTitle="Choose Y or N" error="Choose Y only after the Form 301 or fully equivalent incident report is complete." sqref="L10:L204">
      <formula1>"N,Y"</formula1>
    </dataValidation>
    <dataValidation type="list" allowBlank="1" showErrorMessage="1" errorTitle="Choose Y or N" error="Choose Y only after the Form 301 or fully equivalent incident report is complete." sqref="L5:L204">
      <formula1>"N,Y"</formula1>
    </dataValidation>
  </dataValidations>
  <hyperlinks>
    <hyperlink ref="A3" r:id="rId1"/>
  </hyperlinks>
  <pageMargins left="0.25" right="0.25" top="0.4" bottom="0.4" header="0.15" footer="0.15"/>
  <pageSetup orientation="landscape" horizontalDpi="4294967295" verticalDpi="4294967295" scale="100" fitToWidth="1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8" customWidth="1"/>
    <col min="2" max="2" width="22" customWidth="1"/>
    <col min="3" max="3" width="18" customWidth="1"/>
    <col min="4" max="4" width="12" customWidth="1"/>
    <col min="5" max="5" width="24" customWidth="1"/>
    <col min="6" max="6" width="44" customWidth="1"/>
    <col min="7" max="7" width="13" customWidth="1"/>
    <col min="8" max="8" width="26" customWidth="1"/>
    <col min="9" max="9" width="11" customWidth="1"/>
    <col min="10" max="10" width="12" customWidth="1"/>
    <col min="11" max="11" width="22" customWidth="1"/>
    <col min="12" max="12" width="24" customWidth="1"/>
    <col min="13" max="13" width="42" customWidth="1"/>
  </cols>
  <sheetData>
    <row r="1" spans="1:13" x14ac:dyDescent="0.25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 x14ac:dyDescent="0.25">
      <c r="A2" s="2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ht="30" customHeight="1" spans="1:13" x14ac:dyDescent="0.25">
      <c r="A4" s="15" t="s">
        <v>44</v>
      </c>
      <c r="B4" s="15" t="s">
        <v>45</v>
      </c>
      <c r="C4" s="15" t="s">
        <v>46</v>
      </c>
      <c r="D4" s="15" t="s">
        <v>47</v>
      </c>
      <c r="E4" s="15" t="s">
        <v>48</v>
      </c>
      <c r="F4" s="15" t="s">
        <v>49</v>
      </c>
      <c r="G4" s="15" t="s">
        <v>50</v>
      </c>
      <c r="H4" s="15" t="s">
        <v>51</v>
      </c>
      <c r="I4" s="15" t="s">
        <v>52</v>
      </c>
      <c r="J4" s="15" t="s">
        <v>53</v>
      </c>
      <c r="K4" s="15" t="s">
        <v>54</v>
      </c>
      <c r="L4" s="15" t="s">
        <v>55</v>
      </c>
      <c r="M4" s="15" t="s">
        <v>56</v>
      </c>
    </row>
    <row r="5" spans="1:13" s="17" customFormat="1" x14ac:dyDescent="0.25">
      <c r="A5" s="17">
        <v>1</v>
      </c>
      <c r="B5" s="17" t="s">
        <v>59</v>
      </c>
      <c r="C5" s="17" t="s">
        <v>60</v>
      </c>
      <c r="D5" s="17" t="s">
        <v>61</v>
      </c>
      <c r="E5" s="17" t="s">
        <v>62</v>
      </c>
      <c r="F5" s="17" t="s">
        <v>63</v>
      </c>
      <c r="G5" s="17" t="s">
        <v>64</v>
      </c>
      <c r="H5" s="17" t="s">
        <v>65</v>
      </c>
      <c r="I5" s="17">
        <v>0</v>
      </c>
      <c r="J5" s="17">
        <v>0</v>
      </c>
      <c r="K5" s="17" t="s">
        <v>66</v>
      </c>
      <c r="L5" s="17" t="s">
        <v>67</v>
      </c>
      <c r="M5" s="17" t="s">
        <v>68</v>
      </c>
    </row>
    <row r="6" spans="1:13" s="17" customFormat="1" x14ac:dyDescent="0.25">
      <c r="A6" s="17">
        <v>2</v>
      </c>
      <c r="B6" s="17" t="s">
        <v>69</v>
      </c>
      <c r="C6" s="17" t="s">
        <v>70</v>
      </c>
      <c r="D6" s="17" t="s">
        <v>71</v>
      </c>
      <c r="E6" s="17" t="s">
        <v>72</v>
      </c>
      <c r="F6" s="17" t="s">
        <v>73</v>
      </c>
      <c r="G6" s="17" t="s">
        <v>67</v>
      </c>
      <c r="H6" s="17" t="s">
        <v>74</v>
      </c>
      <c r="I6" s="17">
        <v>3</v>
      </c>
      <c r="J6" s="17">
        <v>0</v>
      </c>
      <c r="K6" s="17" t="s">
        <v>66</v>
      </c>
      <c r="L6" s="17" t="s">
        <v>67</v>
      </c>
      <c r="M6" s="17" t="s">
        <v>68</v>
      </c>
    </row>
  </sheetData>
  <mergeCells count="2">
    <mergeCell ref="A1:M1"/>
    <mergeCell ref="A2:M2"/>
  </mergeCells>
  <pageMargins left="0.25" right="0.25" top="0.4" bottom="0.4" header="0.15" footer="0.15"/>
  <pageSetup orientation="landscape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FormatPr defaultRowHeight="15" outlineLevelRow="0" outlineLevelCol="0" x14ac:dyDescent="55"/>
  <cols>
    <col min="1" max="1" width="58" customWidth="1"/>
    <col min="2" max="2" width="75" customWidth="1"/>
    <col min="3" max="3" width="2" customWidth="1"/>
  </cols>
  <sheetData>
    <row r="1" spans="1:3" x14ac:dyDescent="0.25">
      <c r="A1" s="1" t="s">
        <v>75</v>
      </c>
      <c r="B1" s="1"/>
      <c r="C1" s="1"/>
    </row>
    <row r="2" ht="30" customHeight="1" spans="1:3" x14ac:dyDescent="0.25">
      <c r="A2" s="2" t="s">
        <v>76</v>
      </c>
      <c r="B2" s="2"/>
      <c r="C2" s="2"/>
    </row>
    <row r="4" spans="1:2" s="18" customFormat="1" x14ac:dyDescent="0.25">
      <c r="A4" s="19" t="s">
        <v>77</v>
      </c>
      <c r="B4" s="20"/>
    </row>
    <row r="5" spans="1:2" x14ac:dyDescent="0.25">
      <c r="A5" s="21" t="s">
        <v>78</v>
      </c>
      <c r="B5" s="22">
        <f>COUNTIF('300 Log Worksheet'!H5:H204,"Death")</f>
      </c>
    </row>
    <row r="6" spans="1:2" x14ac:dyDescent="0.25">
      <c r="A6" s="21" t="s">
        <v>79</v>
      </c>
      <c r="B6" s="22">
        <f>COUNTIF('300 Log Worksheet'!H5:H204,"Days away from work")</f>
      </c>
    </row>
    <row r="7" spans="1:2" x14ac:dyDescent="0.25">
      <c r="A7" s="21" t="s">
        <v>80</v>
      </c>
      <c r="B7" s="22">
        <f>COUNTIF('300 Log Worksheet'!H5:H204,"Job transfer or restriction")</f>
      </c>
    </row>
    <row r="8" spans="1:2" x14ac:dyDescent="0.25">
      <c r="A8" s="21" t="s">
        <v>81</v>
      </c>
      <c r="B8" s="22">
        <f>COUNTIF('300 Log Worksheet'!H5:H204,"Other recordable")</f>
      </c>
    </row>
    <row r="9" spans="1:2" s="18" customFormat="1" x14ac:dyDescent="0.25">
      <c r="A9" s="19" t="s">
        <v>82</v>
      </c>
      <c r="B9" s="20"/>
    </row>
    <row r="10" spans="1:2" x14ac:dyDescent="0.25">
      <c r="A10" s="21" t="s">
        <v>83</v>
      </c>
      <c r="B10" s="22">
        <f>SUM('300 Log Worksheet'!I5:I204)</f>
      </c>
    </row>
    <row r="11" spans="1:2" x14ac:dyDescent="0.25">
      <c r="A11" s="21" t="s">
        <v>84</v>
      </c>
      <c r="B11" s="22">
        <f>SUM('300 Log Worksheet'!J5:J204)</f>
      </c>
    </row>
    <row r="12" spans="1:2" s="18" customFormat="1" x14ac:dyDescent="0.25">
      <c r="A12" s="19" t="s">
        <v>85</v>
      </c>
      <c r="B12" s="20"/>
    </row>
    <row r="13" spans="1:2" x14ac:dyDescent="0.25">
      <c r="A13" s="21" t="s">
        <v>86</v>
      </c>
      <c r="B13" s="22">
        <f>COUNTIF('300 Log Worksheet'!K5:K204,"Injury")</f>
      </c>
    </row>
    <row r="14" spans="1:2" x14ac:dyDescent="0.25">
      <c r="A14" s="21" t="s">
        <v>87</v>
      </c>
      <c r="B14" s="22">
        <f>COUNTIF('300 Log Worksheet'!K5:K204,"Skin disorder")</f>
      </c>
    </row>
    <row r="15" spans="1:2" x14ac:dyDescent="0.25">
      <c r="A15" s="21" t="s">
        <v>88</v>
      </c>
      <c r="B15" s="22">
        <f>COUNTIF('300 Log Worksheet'!K5:K204,"Respiratory condition")</f>
      </c>
    </row>
    <row r="16" spans="1:2" x14ac:dyDescent="0.25">
      <c r="A16" s="21" t="s">
        <v>89</v>
      </c>
      <c r="B16" s="22">
        <f>COUNTIF('300 Log Worksheet'!K5:K204,"Poisoning")</f>
      </c>
    </row>
    <row r="17" spans="1:2" x14ac:dyDescent="0.25">
      <c r="A17" s="21" t="s">
        <v>90</v>
      </c>
      <c r="B17" s="22">
        <f>COUNTIF('300 Log Worksheet'!K5:K204,"Hearing loss")</f>
      </c>
    </row>
    <row r="18" spans="1:2" x14ac:dyDescent="0.25">
      <c r="A18" s="21" t="s">
        <v>91</v>
      </c>
      <c r="B18" s="22">
        <f>COUNTIF('300 Log Worksheet'!K5:K204,"All other illnesses")</f>
      </c>
    </row>
    <row r="19" spans="1:2" s="18" customFormat="1" x14ac:dyDescent="0.25">
      <c r="A19" s="19" t="s">
        <v>92</v>
      </c>
      <c r="B19" s="20"/>
    </row>
    <row r="20" spans="1:2" x14ac:dyDescent="0.25">
      <c r="A20" s="21" t="s">
        <v>31</v>
      </c>
      <c r="B20" s="22">
        <f>'Start Here'!B27</f>
      </c>
    </row>
    <row r="21" spans="1:2" x14ac:dyDescent="0.25">
      <c r="A21" s="21" t="s">
        <v>33</v>
      </c>
      <c r="B21" s="22">
        <f>'Start Here'!B28</f>
      </c>
    </row>
    <row r="22" spans="1:2" s="18" customFormat="1" x14ac:dyDescent="0.25">
      <c r="A22" s="19" t="s">
        <v>93</v>
      </c>
      <c r="B22" s="20"/>
    </row>
    <row r="23" spans="1:2" x14ac:dyDescent="0.25">
      <c r="A23" s="21" t="s">
        <v>94</v>
      </c>
      <c r="B23" s="22">
        <f>'Start Here'!B29</f>
      </c>
    </row>
    <row r="24" spans="1:1" x14ac:dyDescent="0.25">
      <c r="A24" s="21" t="s">
        <v>95</v>
      </c>
    </row>
    <row r="25" ht="30" customHeight="1" spans="1:2" x14ac:dyDescent="0.25">
      <c r="A25" s="21" t="s">
        <v>96</v>
      </c>
      <c r="B25" s="22">
        <f>IF(SUMPRODUCT(--(LEN('300 Log Worksheet'!M5:M204)&gt;0),--('300 Log Worksheet'!M5:M204&lt;&gt;"OK"))=0,"OK — populated cases have classification, type, Form 301/equivalent completion, and consistent outcomes/days","MISMATCH — review the QA status column on 300 Log Worksheet")</f>
      </c>
    </row>
    <row r="26" ht="30" customHeight="1" spans="1:2" x14ac:dyDescent="0.25">
      <c r="A26" s="21" t="s">
        <v>97</v>
      </c>
      <c r="B26" s="22">
        <f>IF(SUM(B13:B18)=SUM(B5:B8),"OK — totals reconcile","MISMATCH — every case needs exactly one classification AND one type")</f>
      </c>
    </row>
    <row r="27" ht="30" customHeight="1" spans="1:2" x14ac:dyDescent="0.25">
      <c r="A27" s="21" t="s">
        <v>98</v>
      </c>
      <c r="B27" s="22">
        <f>IF(SUMPRODUCT(--(N('300 Log Worksheet'!I5:I204)+N('300 Log Worksheet'!J5:J204)&gt;180))=0,"OK — day caps reconcile","MISMATCH — one or more cases exceeds the combined 180-day cap")</f>
      </c>
    </row>
    <row r="28" ht="30" customHeight="1" spans="1:2" x14ac:dyDescent="0.25">
      <c r="A28" s="21" t="s">
        <v>99</v>
      </c>
      <c r="B28" s="22">
        <f>IF(SUMPRODUCT(--('300 Log Worksheet'!H5:H204="Death"),--(('300 Log Worksheet'!I5:I204+'300 Log Worksheet'!J5:J204)&gt;0))=0,"OK — death outcomes reconcile","MISMATCH — death case(s) include days away/restricted")</f>
      </c>
    </row>
    <row r="29" ht="30" customHeight="1" spans="1:2" x14ac:dyDescent="0.25">
      <c r="A29" s="21" t="s">
        <v>100</v>
      </c>
      <c r="B29" s="22">
        <f>IF(SUMPRODUCT(--('300 Log Worksheet'!H5:H204="Days away from work"),--('300 Log Worksheet'!I5:I204&lt;1))=0,"OK — days-away outcomes reconcile","MISMATCH — days-away case(s) have no days away")</f>
      </c>
    </row>
    <row r="30" ht="30" customHeight="1" spans="1:2" x14ac:dyDescent="0.25">
      <c r="A30" s="21" t="s">
        <v>101</v>
      </c>
      <c r="B30" s="22">
        <f>IF(SUMPRODUCT(--('300 Log Worksheet'!H5:H204="Job transfer or restriction"),--((('300 Log Worksheet'!I5:I204&gt;0)+('300 Log Worksheet'!J5:J204&lt;1))&gt;0))=0,"OK — transfer/restriction outcomes reconcile","MISMATCH — transfer/restriction day counts are inconsistent")</f>
      </c>
    </row>
    <row r="31" ht="30" customHeight="1" spans="1:2" x14ac:dyDescent="0.25">
      <c r="A31" s="21" t="s">
        <v>102</v>
      </c>
      <c r="B31" s="22">
        <f>IF(SUMPRODUCT(--('300 Log Worksheet'!H5:H204="Other recordable"),--(('300 Log Worksheet'!I5:I204+'300 Log Worksheet'!J5:J204)&gt;0))=0,"OK — other-recordable outcomes reconcile","MISMATCH — other-recordable case(s) include day counts")</f>
      </c>
    </row>
  </sheetData>
  <mergeCells count="2">
    <mergeCell ref="A1:C1"/>
    <mergeCell ref="A2:C2"/>
  </mergeCells>
  <pageMargins left="0.25" right="0.25" top="0.4" bottom="0.4" header="0.15" footer="0.15"/>
  <pageSetup orientation="landscape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8" width="22" customWidth="1"/>
  </cols>
  <sheetData>
    <row r="1" ht="30" customHeight="1" spans="1:28" x14ac:dyDescent="0.25">
      <c r="A1" s="15" t="s">
        <v>103</v>
      </c>
      <c r="B1" s="15" t="s">
        <v>104</v>
      </c>
      <c r="C1" s="15" t="s">
        <v>105</v>
      </c>
      <c r="D1" s="15" t="s">
        <v>106</v>
      </c>
      <c r="E1" s="15" t="s">
        <v>107</v>
      </c>
      <c r="F1" s="15" t="s">
        <v>108</v>
      </c>
      <c r="G1" s="15" t="s">
        <v>109</v>
      </c>
      <c r="H1" s="15" t="s">
        <v>110</v>
      </c>
      <c r="I1" s="15" t="s">
        <v>111</v>
      </c>
      <c r="J1" s="15" t="s">
        <v>112</v>
      </c>
      <c r="K1" s="15" t="s">
        <v>113</v>
      </c>
      <c r="L1" s="15" t="s">
        <v>114</v>
      </c>
      <c r="M1" s="15" t="s">
        <v>115</v>
      </c>
      <c r="N1" s="15" t="s">
        <v>116</v>
      </c>
      <c r="O1" s="15" t="s">
        <v>117</v>
      </c>
      <c r="P1" s="15" t="s">
        <v>118</v>
      </c>
      <c r="Q1" s="15" t="s">
        <v>119</v>
      </c>
      <c r="R1" s="15" t="s">
        <v>120</v>
      </c>
      <c r="S1" s="15" t="s">
        <v>121</v>
      </c>
      <c r="T1" s="15" t="s">
        <v>122</v>
      </c>
      <c r="U1" s="15" t="s">
        <v>123</v>
      </c>
      <c r="V1" s="15" t="s">
        <v>124</v>
      </c>
      <c r="W1" s="15" t="s">
        <v>125</v>
      </c>
      <c r="X1" s="15" t="s">
        <v>126</v>
      </c>
      <c r="Y1" s="15" t="s">
        <v>127</v>
      </c>
      <c r="Z1" s="15" t="s">
        <v>128</v>
      </c>
      <c r="AA1" s="15" t="s">
        <v>129</v>
      </c>
      <c r="AB1" s="15" t="s">
        <v>130</v>
      </c>
    </row>
    <row r="2" spans="1:28" x14ac:dyDescent="0.25">
      <c r="A2">
        <f>'Start Here'!B17</f>
      </c>
      <c r="B2">
        <f>'Start Here'!B16</f>
      </c>
      <c r="C2">
        <f>'Start Here'!B15</f>
      </c>
      <c r="D2">
        <f>'Start Here'!B18</f>
      </c>
      <c r="E2">
        <f>'Start Here'!B19</f>
      </c>
      <c r="F2">
        <f>'Start Here'!B20</f>
      </c>
      <c r="G2">
        <f>'Start Here'!B21</f>
      </c>
      <c r="H2">
        <f>'Start Here'!B22</f>
      </c>
      <c r="I2">
        <f>'Start Here'!B23</f>
      </c>
      <c r="J2">
        <f>IF('Start Here'!B26&lt;20,1,IF('Start Here'!B26&lt;100,21,IF('Start Here'!B26&lt;250,22,3)))</f>
      </c>
      <c r="K2">
        <f>'Start Here'!B24</f>
      </c>
      <c r="L2">
        <f>'Start Here'!B25</f>
      </c>
      <c r="M2">
        <f>'Start Here'!B27</f>
      </c>
      <c r="N2">
        <f>'Start Here'!B28</f>
      </c>
      <c r="O2">
        <f>IF(SUMPRODUCT(--(LEN('300 Log Worksheet'!M5:M204)&gt;0))=0,2,1)</f>
      </c>
      <c r="P2">
        <f>'300A Summary'!B5</f>
      </c>
      <c r="Q2">
        <f>'300A Summary'!B6</f>
      </c>
      <c r="R2">
        <f>'300A Summary'!B7</f>
      </c>
      <c r="S2">
        <f>'300A Summary'!B8</f>
      </c>
      <c r="T2">
        <f>'300A Summary'!B10</f>
      </c>
      <c r="U2">
        <f>'300A Summary'!B11</f>
      </c>
      <c r="V2">
        <f>'300A Summary'!B13</f>
      </c>
      <c r="W2">
        <f>'300A Summary'!B14</f>
      </c>
      <c r="X2">
        <f>'300A Summary'!B15</f>
      </c>
      <c r="Y2">
        <f>'300A Summary'!B16</f>
      </c>
      <c r="Z2">
        <f>'300A Summary'!B17</f>
      </c>
      <c r="AA2">
        <f>'300A Summary'!B18</f>
      </c>
    </row>
  </sheetData>
  <autoFilter ref="A1:AB2"/>
  <pageMargins left="0.25" right="0.25" top="0.4" bottom="0.4" header="0.15" footer="0.15"/>
  <pageSetup orientation="landscape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FormatPr defaultRowHeight="15" outlineLevelRow="0" outlineLevelCol="0" x14ac:dyDescent="55"/>
  <cols>
    <col min="1" max="1" width="52" customWidth="1"/>
    <col min="2" max="2" width="18" customWidth="1"/>
    <col min="3" max="3" width="60" customWidth="1"/>
  </cols>
  <sheetData>
    <row r="1" spans="1:3" x14ac:dyDescent="0.25">
      <c r="A1" s="1" t="s">
        <v>131</v>
      </c>
      <c r="B1" s="1"/>
      <c r="C1" s="1"/>
    </row>
    <row r="2" ht="24" customHeight="1" spans="1:3" x14ac:dyDescent="0.25">
      <c r="A2" s="2" t="s">
        <v>132</v>
      </c>
      <c r="B2" s="2"/>
      <c r="C2" s="2"/>
    </row>
    <row r="4" spans="1:3" x14ac:dyDescent="0.25">
      <c r="A4" s="6" t="s">
        <v>133</v>
      </c>
      <c r="B4">
        <f>SUM('300A Summary'!B5:B8)</f>
      </c>
      <c r="C4" s="23" t="s">
        <v>134</v>
      </c>
    </row>
    <row r="5" spans="1:3" x14ac:dyDescent="0.25">
      <c r="A5" s="6" t="s">
        <v>135</v>
      </c>
      <c r="B5">
        <f>'Start Here'!B28</f>
      </c>
      <c r="C5" s="23" t="s">
        <v>136</v>
      </c>
    </row>
    <row r="6" spans="1:3" x14ac:dyDescent="0.25">
      <c r="A6" s="6" t="s">
        <v>137</v>
      </c>
      <c r="B6">
        <f>IF('Start Here'!B28&gt;0,ROUND(B4*200000/'Start Here'!B28,2),"—")</f>
      </c>
      <c r="C6" s="23" t="s">
        <v>138</v>
      </c>
    </row>
    <row r="7" spans="1:3" x14ac:dyDescent="0.25">
      <c r="A7" s="6" t="s">
        <v>139</v>
      </c>
      <c r="B7">
        <f>IF('Start Here'!B28&gt;0,ROUND(('300A Summary'!B6+'300A Summary'!B7)*200000/'Start Here'!B28,2),"—")</f>
      </c>
      <c r="C7" s="23" t="s">
        <v>140</v>
      </c>
    </row>
    <row r="8" spans="1:3" x14ac:dyDescent="0.25">
      <c r="A8" s="6" t="s">
        <v>141</v>
      </c>
      <c r="B8">
        <v>2.3</v>
      </c>
      <c r="C8" s="23" t="s">
        <v>142</v>
      </c>
    </row>
  </sheetData>
  <mergeCells count="2">
    <mergeCell ref="A1:C1"/>
    <mergeCell ref="A2:C2"/>
  </mergeCells>
  <pageMargins left="0.25" right="0.25" top="0.4" bottom="0.4" header="0.15" footer="0.15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300 Log Worksheet</vt:lpstr>
      <vt:lpstr>Examples</vt:lpstr>
      <vt:lpstr>300A Summary</vt:lpstr>
      <vt:lpstr>ITA CSV Export</vt:lpstr>
      <vt:lpstr>Rates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SALUS Safety</dc:creator>
  <dc:title/>
  <dc:subject/>
  <dc:description/>
  <cp:keywords/>
  <cp:category/>
  <cp:lastModifiedBy>Ben Sleeman</cp:lastModifiedBy>
  <dcterms:created xsi:type="dcterms:W3CDTF">2026-07-04T00:00:00Z</dcterms:created>
  <dcterms:modified xsi:type="dcterms:W3CDTF">2026-07-17T00:00:00Z</dcterms:modified>
</cp:coreProperties>
</file>